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965" tabRatio="596" firstSheet="12" activeTab="13"/>
  </bookViews>
  <sheets>
    <sheet name="До відома спожівачів " sheetId="1" r:id="rId1"/>
    <sheet name="прот1" sheetId="2" r:id="rId2"/>
    <sheet name="прот2" sheetId="3" r:id="rId3"/>
    <sheet name="прот3" sheetId="4" r:id="rId4"/>
    <sheet name="прот13" sheetId="5" r:id="rId5"/>
    <sheet name="прот4" sheetId="6" r:id="rId6"/>
    <sheet name="прот6" sheetId="7" r:id="rId7"/>
    <sheet name="додат до прот6" sheetId="8" r:id="rId8"/>
    <sheet name="прот7" sheetId="9" r:id="rId9"/>
    <sheet name="прот8" sheetId="10" r:id="rId10"/>
    <sheet name="протокол 11" sheetId="11" r:id="rId11"/>
    <sheet name="додат до прот 11 " sheetId="12" r:id="rId12"/>
    <sheet name="прот14(ТО)" sheetId="13" r:id="rId13"/>
    <sheet name="прот15" sheetId="14" r:id="rId14"/>
    <sheet name="прот 16" sheetId="15" r:id="rId15"/>
    <sheet name="прот18" sheetId="16" r:id="rId16"/>
    <sheet name="прот19" sheetId="17" r:id="rId17"/>
    <sheet name="прот20" sheetId="18" r:id="rId18"/>
    <sheet name="21 прот" sheetId="19" r:id="rId19"/>
    <sheet name="прот22" sheetId="20" r:id="rId20"/>
    <sheet name="додат до прот22" sheetId="21" r:id="rId21"/>
    <sheet name="прот24" sheetId="22" r:id="rId22"/>
    <sheet name="прот25" sheetId="23" r:id="rId23"/>
    <sheet name="прот27" sheetId="24" r:id="rId24"/>
    <sheet name="прот28" sheetId="25" r:id="rId25"/>
  </sheets>
  <externalReferences>
    <externalReference r:id="rId28"/>
  </externalReferences>
  <definedNames>
    <definedName name="_xlnm.Print_Titles" localSheetId="12">'прот14(ТО)'!$13:$16</definedName>
    <definedName name="_xlnm.Print_Titles" localSheetId="2">'прот2'!$11:$14</definedName>
    <definedName name="_xlnm.Print_Titles" localSheetId="22">'прот25'!$12:$15</definedName>
    <definedName name="_xlnm.Print_Titles" localSheetId="23">'прот27'!$12:$15</definedName>
    <definedName name="_xlnm.Print_Titles" localSheetId="24">'прот28'!$16:$19</definedName>
    <definedName name="_xlnm.Print_Titles" localSheetId="5">'прот4'!$13:$16</definedName>
    <definedName name="_xlnm.Print_Titles" localSheetId="8">'прот7'!$13:$16</definedName>
    <definedName name="_xlnm.Print_Area" localSheetId="20">'додат до прот22'!$A$1:$P$52</definedName>
    <definedName name="_xlnm.Print_Area" localSheetId="24">'прот28'!$A$1:$E$33</definedName>
    <definedName name="_xlnm.Print_Area" localSheetId="6">'прот6'!$A$1:$C$41</definedName>
  </definedNames>
  <calcPr fullCalcOnLoad="1"/>
</workbook>
</file>

<file path=xl/sharedStrings.xml><?xml version="1.0" encoding="utf-8"?>
<sst xmlns="http://schemas.openxmlformats.org/spreadsheetml/2006/main" count="2161" uniqueCount="1112">
  <si>
    <t>Разом</t>
  </si>
  <si>
    <t>№№</t>
  </si>
  <si>
    <t xml:space="preserve">Найменування </t>
  </si>
  <si>
    <t>Од.</t>
  </si>
  <si>
    <t>ціна без</t>
  </si>
  <si>
    <t>п.п.</t>
  </si>
  <si>
    <t>робіт</t>
  </si>
  <si>
    <t>вим.</t>
  </si>
  <si>
    <t>ПДВ</t>
  </si>
  <si>
    <t>грн.</t>
  </si>
  <si>
    <t>шт</t>
  </si>
  <si>
    <t xml:space="preserve"> " З А Т В Е Р Д Ж У Ю "</t>
  </si>
  <si>
    <t>Голова правління</t>
  </si>
  <si>
    <t>Програмування радіомодулів для відкритих каналів зв’язку</t>
  </si>
  <si>
    <t>цін на інші віди робіт, що повязані з розподілом природного газу</t>
  </si>
  <si>
    <t xml:space="preserve">Виконання робіт з монтажу та програмуванню модему </t>
  </si>
  <si>
    <t>Виконання робіт з обстеження комерційного вузла обліку</t>
  </si>
  <si>
    <t>(згидно заявки споживачів)</t>
  </si>
  <si>
    <t>Всього</t>
  </si>
  <si>
    <t>ціна</t>
  </si>
  <si>
    <t>з ПДВ,</t>
  </si>
  <si>
    <t>П Р О Т О К О Л  Ц І Н  №  1</t>
  </si>
  <si>
    <t>на роботи з встановлення газового обладнання</t>
  </si>
  <si>
    <t>( без вартості матеріалів та транспорту )</t>
  </si>
  <si>
    <t>ПДВ,</t>
  </si>
  <si>
    <t>Найменування</t>
  </si>
  <si>
    <t>ціна з</t>
  </si>
  <si>
    <t>Встановлення водопідігрівачів</t>
  </si>
  <si>
    <t xml:space="preserve">проточних </t>
  </si>
  <si>
    <t>1 пр.</t>
  </si>
  <si>
    <t xml:space="preserve">ємкісних </t>
  </si>
  <si>
    <t>"</t>
  </si>
  <si>
    <t>Встановлення або заміна</t>
  </si>
  <si>
    <t>лічильника газу</t>
  </si>
  <si>
    <t xml:space="preserve"> "</t>
  </si>
  <si>
    <t>об"ємом до 1 м.куб.</t>
  </si>
  <si>
    <t xml:space="preserve">              до 2 м.куб.</t>
  </si>
  <si>
    <t xml:space="preserve">              до 4 м.куб.</t>
  </si>
  <si>
    <t xml:space="preserve">              до 6 м.куб.</t>
  </si>
  <si>
    <t>Від"єднання ПГ</t>
  </si>
  <si>
    <t xml:space="preserve">    -"-               ВК</t>
  </si>
  <si>
    <t xml:space="preserve">    -"-               АОГВ</t>
  </si>
  <si>
    <t>Приєднання ПГ</t>
  </si>
  <si>
    <t xml:space="preserve">    -"-                 ВК</t>
  </si>
  <si>
    <t xml:space="preserve">    -"-                 АОГВ</t>
  </si>
  <si>
    <t xml:space="preserve">Включення ємкнісного </t>
  </si>
  <si>
    <t>водонагрівача</t>
  </si>
  <si>
    <t>типу АГВ, АОГВ</t>
  </si>
  <si>
    <t>П Р О Т О К О Л    Ц І Н   №  2</t>
  </si>
  <si>
    <t>на будівельно- монтажні роботи</t>
  </si>
  <si>
    <t>НАЙМЕНУВАННЯ</t>
  </si>
  <si>
    <t>Один.</t>
  </si>
  <si>
    <t>п/п</t>
  </si>
  <si>
    <t>РОБІТ</t>
  </si>
  <si>
    <t>(без ПДВ)</t>
  </si>
  <si>
    <t>Врізання газопроводу в діючу внутрішню</t>
  </si>
  <si>
    <t>мережу Ф до 32 мм</t>
  </si>
  <si>
    <t>1 вр.</t>
  </si>
  <si>
    <t>Те ж Ф до 40 мм</t>
  </si>
  <si>
    <t>Те ж Ф до 80 мм</t>
  </si>
  <si>
    <t>Те ж Ф до 100 мм</t>
  </si>
  <si>
    <t xml:space="preserve"> - при виконанні робіт з перемонтажу:</t>
  </si>
  <si>
    <t>врізання газопроводу в діючу внутрішню</t>
  </si>
  <si>
    <t>те ж Ф до 40 мм</t>
  </si>
  <si>
    <t>те ж Ф до 80 мм</t>
  </si>
  <si>
    <t>те ж Ф до 100 мм</t>
  </si>
  <si>
    <t>Врізання штуцером під газом в діючі внутр.</t>
  </si>
  <si>
    <t>сталеві газопроводи низького тиску</t>
  </si>
  <si>
    <t xml:space="preserve"> - Ф до 25 мм</t>
  </si>
  <si>
    <t xml:space="preserve"> - Ф до 32 мм</t>
  </si>
  <si>
    <t xml:space="preserve"> - Ф до 40 мм</t>
  </si>
  <si>
    <t xml:space="preserve"> - Ф до 50 мм</t>
  </si>
  <si>
    <t xml:space="preserve"> - Ф до 70 мм</t>
  </si>
  <si>
    <t xml:space="preserve"> - Ф до 80мм</t>
  </si>
  <si>
    <t xml:space="preserve"> - Ф до 100 мм</t>
  </si>
  <si>
    <t>Врізання штуцером під газом в діючі зовн.</t>
  </si>
  <si>
    <t>сталеві газопроводи низького тиску із</t>
  </si>
  <si>
    <t>зниженням тиску Ф до 70 мм</t>
  </si>
  <si>
    <t>1вр.</t>
  </si>
  <si>
    <t>Те ж Ф до 125 мм</t>
  </si>
  <si>
    <t>Те ж Ф до 150 мм</t>
  </si>
  <si>
    <t>Те ж Ф до 200 мм</t>
  </si>
  <si>
    <t>Врізання муфтою під газом в діючі зовнішні</t>
  </si>
  <si>
    <t xml:space="preserve">сталеві газопроводи низького тиску із </t>
  </si>
  <si>
    <t>зниженням тиску Ф до 75 мм</t>
  </si>
  <si>
    <t>Те ж  Ф до 200 мм</t>
  </si>
  <si>
    <t xml:space="preserve">Врізання штуцером під газом в діючі зовн. </t>
  </si>
  <si>
    <t>сталеві газопроводи низького тиску без</t>
  </si>
  <si>
    <t>зниження тиску Ф до 25 мм</t>
  </si>
  <si>
    <t>Те ж Ф до 32 мм</t>
  </si>
  <si>
    <t>Те ж Ф до 50 мм</t>
  </si>
  <si>
    <t>Те ж Ф до 70 мм</t>
  </si>
  <si>
    <t>Врізання під газом в діючі сталеві газо-</t>
  </si>
  <si>
    <t>проводи низького тиску із зниженням</t>
  </si>
  <si>
    <t>тиску: врізання штуцером газопроводів</t>
  </si>
  <si>
    <t>тиском до 4,9 кПа ( 0,05кгс/см.кв. )</t>
  </si>
  <si>
    <t xml:space="preserve"> - газопровід Ф 400 мм</t>
  </si>
  <si>
    <t xml:space="preserve"> - газопровід Ф 600 мм</t>
  </si>
  <si>
    <t>Врізання та пуск газу у газопроводи-</t>
  </si>
  <si>
    <t>уводи Ф до 50 мм</t>
  </si>
  <si>
    <t>Приварювання патрубка</t>
  </si>
  <si>
    <t>1патр</t>
  </si>
  <si>
    <t>Врізання та пуск газу у знов збудований</t>
  </si>
  <si>
    <t>газопровід Ф до 100 мм без козирка</t>
  </si>
  <si>
    <t>Те ж з козирком</t>
  </si>
  <si>
    <t>Те ж з двома козирками</t>
  </si>
  <si>
    <t>Контрольна опресовка газопроводу</t>
  </si>
  <si>
    <t>довжиною до 100 м</t>
  </si>
  <si>
    <t>1опрес.</t>
  </si>
  <si>
    <t xml:space="preserve">   -  кожні наступні 100 м</t>
  </si>
  <si>
    <t>Прокладання трубопроводів газопоста-</t>
  </si>
  <si>
    <t>чання із сталевих водогазопровідних</t>
  </si>
  <si>
    <t>неоцинкованих труб Ф 15 мм</t>
  </si>
  <si>
    <t>100м</t>
  </si>
  <si>
    <t>Те ж Ф 20 мм</t>
  </si>
  <si>
    <t>Те ж Ф 25 мм</t>
  </si>
  <si>
    <t>Те ж Ф 32 мм</t>
  </si>
  <si>
    <t>Те ж Ф 40 мм</t>
  </si>
  <si>
    <t>Те ж Ф 50 мм</t>
  </si>
  <si>
    <t>Укладання газопроводів газопостачання</t>
  </si>
  <si>
    <t>із сталевих труб: в траншеі з розпорами</t>
  </si>
  <si>
    <t xml:space="preserve"> - Ф до 150 мм</t>
  </si>
  <si>
    <t xml:space="preserve"> - Ф до 200 мм</t>
  </si>
  <si>
    <t xml:space="preserve"> - Ф до 250 мм</t>
  </si>
  <si>
    <t>Те ж в траншеі без распор</t>
  </si>
  <si>
    <t xml:space="preserve"> - Ф до 100 м</t>
  </si>
  <si>
    <t>Прокладання трубопроводів водопоста-</t>
  </si>
  <si>
    <t>оцинкованих труб Ф 15 мм</t>
  </si>
  <si>
    <t>Прокладання трубопроводів опалення із</t>
  </si>
  <si>
    <t>сталевих водогазопровідних неоцинко-</t>
  </si>
  <si>
    <t>ваних труб Ф 15 мм</t>
  </si>
  <si>
    <t>Укладання труб поліетіленових Ф 50 мм</t>
  </si>
  <si>
    <t>Те ж Ф 65 мм</t>
  </si>
  <si>
    <t>Те ж Ф 110 мм</t>
  </si>
  <si>
    <t>Те ж Ф 125 мм</t>
  </si>
  <si>
    <t>Те ж Ф 160 мм</t>
  </si>
  <si>
    <t>Надземне прокладання трубопроводу за</t>
  </si>
  <si>
    <t>умовного тиску 0,25МПа ( 2,5кгс/см.кв. ),</t>
  </si>
  <si>
    <t>температури 300 градусів С</t>
  </si>
  <si>
    <t xml:space="preserve"> - Ф труби 400 мм</t>
  </si>
  <si>
    <t xml:space="preserve"> - Ф труби 600 мм</t>
  </si>
  <si>
    <t>Пневматичне випробування газопров.</t>
  </si>
  <si>
    <t>Обрізання діючого внутрішнього</t>
  </si>
  <si>
    <t>газопроводу Ф до 50 мм</t>
  </si>
  <si>
    <t>1обр.</t>
  </si>
  <si>
    <t>обрізання газопроводу Ф до 50 мм</t>
  </si>
  <si>
    <t xml:space="preserve">Відключення та заглушка під газом </t>
  </si>
  <si>
    <t>діючих сталевих газопроводів</t>
  </si>
  <si>
    <t>1відк</t>
  </si>
  <si>
    <t xml:space="preserve"> - Ф до 75 мм</t>
  </si>
  <si>
    <t xml:space="preserve"> </t>
  </si>
  <si>
    <t xml:space="preserve"> - Ф до 125 мм</t>
  </si>
  <si>
    <t>Демонтаж запірної арматури: фланцевих</t>
  </si>
  <si>
    <t>засувок Ф до 100 мм</t>
  </si>
  <si>
    <t>100шт</t>
  </si>
  <si>
    <t>Пуск газу в трубопроводи - в стояк</t>
  </si>
  <si>
    <t>1шт</t>
  </si>
  <si>
    <t xml:space="preserve"> - у трубопроводи уводу</t>
  </si>
  <si>
    <t>Улаштування підземного уводу газо-</t>
  </si>
  <si>
    <t>проводу в будівлю - Ф до 100 мм</t>
  </si>
  <si>
    <t>Те ж Ф до 250 мм</t>
  </si>
  <si>
    <t>Встановлення ізолюючих фланців на</t>
  </si>
  <si>
    <t>газопроводах Ф до 50 мм</t>
  </si>
  <si>
    <t>1компл</t>
  </si>
  <si>
    <t>Встановлення фланцевих з"єднань на</t>
  </si>
  <si>
    <t>сталевих газопроводах Ф 50 мм</t>
  </si>
  <si>
    <t>Те ж Ф 80 мм</t>
  </si>
  <si>
    <t>Те ж Ф 100 мм</t>
  </si>
  <si>
    <t>Те ж Ф 150 мм</t>
  </si>
  <si>
    <t>Те ж Ф 200 мм</t>
  </si>
  <si>
    <t>Встановлення фланцевих вентілів, засу-</t>
  </si>
  <si>
    <t>вок, затворів, клапанів зворотніх, кранів</t>
  </si>
  <si>
    <t>прохідних на трубопроводах із сталевих</t>
  </si>
  <si>
    <t>труб Ф до 50 мм</t>
  </si>
  <si>
    <t>Те ж Ф 50-100 мм</t>
  </si>
  <si>
    <t>Те ж Ф 100-125 мм</t>
  </si>
  <si>
    <t>Те ж Ф 125-150 мм</t>
  </si>
  <si>
    <t>Те ж Ф 150-200 мм</t>
  </si>
  <si>
    <t>Встановлення фасонних частин</t>
  </si>
  <si>
    <t>а) чавунних Ф 50-100 мм</t>
  </si>
  <si>
    <t>1тн</t>
  </si>
  <si>
    <t xml:space="preserve">       -"-        Ф 125-200 мм</t>
  </si>
  <si>
    <t xml:space="preserve">       -"-        Ф 250-400 мм</t>
  </si>
  <si>
    <t>б) сталевих зварних Ф 100-250 мм</t>
  </si>
  <si>
    <t xml:space="preserve">       -"-                     Ф 300-500 мм</t>
  </si>
  <si>
    <t xml:space="preserve">       -"-                     Ф 600-800 мм</t>
  </si>
  <si>
    <t>Встановлення поліетиленових фасоних</t>
  </si>
  <si>
    <t>частин:</t>
  </si>
  <si>
    <t>а) отводів, колін, патрубків, переходів</t>
  </si>
  <si>
    <t>10шт</t>
  </si>
  <si>
    <t>б) трійників</t>
  </si>
  <si>
    <t>в) хрестовин</t>
  </si>
  <si>
    <t>Встановлення чавунних засувок та</t>
  </si>
  <si>
    <t>клапанів зворотніх Ф 50 мм</t>
  </si>
  <si>
    <t>Те ж Ф 250 мм</t>
  </si>
  <si>
    <t>Встановлення сталевих засувок та</t>
  </si>
  <si>
    <t>Приварювання фланців до сталевих</t>
  </si>
  <si>
    <t>трубопроводів Ф 50 мм</t>
  </si>
  <si>
    <t>Протягування сталевих труб у футляр</t>
  </si>
  <si>
    <t xml:space="preserve"> - Ф 100 мм</t>
  </si>
  <si>
    <t xml:space="preserve"> - Ф 150 мм</t>
  </si>
  <si>
    <t xml:space="preserve"> - Ф 200 мм</t>
  </si>
  <si>
    <t xml:space="preserve"> - Ф 250 мм</t>
  </si>
  <si>
    <t xml:space="preserve"> - Ф 300 мм</t>
  </si>
  <si>
    <t>Встановлення газових свічок</t>
  </si>
  <si>
    <t>1св</t>
  </si>
  <si>
    <t>Продувочний пристрій</t>
  </si>
  <si>
    <t>Улаштування:</t>
  </si>
  <si>
    <t xml:space="preserve"> - контрольної трубки</t>
  </si>
  <si>
    <t xml:space="preserve"> - контрольного пункту</t>
  </si>
  <si>
    <t>Заробка кінців футляру бітумом та</t>
  </si>
  <si>
    <t>прядкою Ф 800 мм</t>
  </si>
  <si>
    <t>Те ж Ф 900 мм</t>
  </si>
  <si>
    <t>Те ж Ф 1000 мм</t>
  </si>
  <si>
    <t>Те ж Ф 1200 мм</t>
  </si>
  <si>
    <t>Те ж Ф 1400 мм</t>
  </si>
  <si>
    <t>Нанесення дуже посиленої бітумно-</t>
  </si>
  <si>
    <t>гумової ізоляції на сталеві газопроводи:</t>
  </si>
  <si>
    <t xml:space="preserve"> - Ф 400 мм</t>
  </si>
  <si>
    <t>1км</t>
  </si>
  <si>
    <t xml:space="preserve"> - Ф 600 мм</t>
  </si>
  <si>
    <t>Нанесення дуже посиленої антикорозій-</t>
  </si>
  <si>
    <t>ної бітумно-гумової ізоляції на сталеві</t>
  </si>
  <si>
    <t>трубопроводи Ф 50 мм</t>
  </si>
  <si>
    <t>Те ж Ф 75 мм</t>
  </si>
  <si>
    <t xml:space="preserve">Нанесення дуже посиленої антикорозій- </t>
  </si>
  <si>
    <t>ної бітумно-гумової ( бітумно-полімер-</t>
  </si>
  <si>
    <t>ної) ізоляції на стики та фасонні частини</t>
  </si>
  <si>
    <t>сталевих трубопроводів Ф 50 мм</t>
  </si>
  <si>
    <t>Встановлення будинкового регулятора</t>
  </si>
  <si>
    <t>тиску</t>
  </si>
  <si>
    <t>1 шт.</t>
  </si>
  <si>
    <t>Приєднання знов збудованого газопроводу</t>
  </si>
  <si>
    <t>до діючого під газом без зниження тиску</t>
  </si>
  <si>
    <t>( холодне врізання ) Ф до 50 мм</t>
  </si>
  <si>
    <t>Те ж Ф до 300 мм</t>
  </si>
  <si>
    <t>Пробивання круглих отворів діаметром до 25 мм у цегляній стіні товщиною до 25 см</t>
  </si>
  <si>
    <t>Пробивання круглих отворів діаметром до 50 мм у цегляній стіні товщиною до 25 см</t>
  </si>
  <si>
    <t>Улаштування анодного заземлителя</t>
  </si>
  <si>
    <t xml:space="preserve"> - вертикального</t>
  </si>
  <si>
    <t>1 заз</t>
  </si>
  <si>
    <t xml:space="preserve"> - горизонтального</t>
  </si>
  <si>
    <t>Фарбування раніш окрашеної сталевої</t>
  </si>
  <si>
    <t>труби за два рази</t>
  </si>
  <si>
    <t>100м2</t>
  </si>
  <si>
    <t>Заміна газового крану:</t>
  </si>
  <si>
    <t>а) при нормальних умовах праці</t>
  </si>
  <si>
    <t xml:space="preserve"> - Ф 15 мм</t>
  </si>
  <si>
    <t xml:space="preserve"> - Ф 25 мм</t>
  </si>
  <si>
    <t xml:space="preserve"> - Ф 40 мм</t>
  </si>
  <si>
    <t xml:space="preserve"> - Ф 50 мм</t>
  </si>
  <si>
    <t>б) при обмежених умовах праці</t>
  </si>
  <si>
    <t>Встановлення муфтових кранів</t>
  </si>
  <si>
    <t>водорозбірних</t>
  </si>
  <si>
    <t xml:space="preserve">Врізка поліетиленового газопроводу в </t>
  </si>
  <si>
    <t>поліетиленовий  з відключенням</t>
  </si>
  <si>
    <t xml:space="preserve">споживачів: </t>
  </si>
  <si>
    <t xml:space="preserve"> - Ф 51-100 мм</t>
  </si>
  <si>
    <t xml:space="preserve"> - Ф 101-150 мм</t>
  </si>
  <si>
    <t xml:space="preserve"> - Ф 151-200 мм</t>
  </si>
  <si>
    <t xml:space="preserve"> - Ф 201-300 мм</t>
  </si>
  <si>
    <t xml:space="preserve">Те ж без відключення споживачів: </t>
  </si>
  <si>
    <t>П Р О Т О К О Л  № 3</t>
  </si>
  <si>
    <t>цін на ремонт газового обладнання ( при відсутності гарантийного талону )</t>
  </si>
  <si>
    <t>Пункт</t>
  </si>
  <si>
    <t>Ціна</t>
  </si>
  <si>
    <t xml:space="preserve">Усього </t>
  </si>
  <si>
    <t>кальк.</t>
  </si>
  <si>
    <t>без ПДВ,</t>
  </si>
  <si>
    <t>ціна з ПДВ,</t>
  </si>
  <si>
    <t>1. ГАЗОВІ ПЛИТИ</t>
  </si>
  <si>
    <t>1.1.</t>
  </si>
  <si>
    <t>Ремонт ПГ без ремонту дверцят Д/Ш</t>
  </si>
  <si>
    <t>та без заміни деталей ПГ-2</t>
  </si>
  <si>
    <t>1.2.</t>
  </si>
  <si>
    <t>Те ж ПГ-3</t>
  </si>
  <si>
    <t>1.3.</t>
  </si>
  <si>
    <t xml:space="preserve"> -"-     ПГ-4</t>
  </si>
  <si>
    <t>1.4.</t>
  </si>
  <si>
    <t>Те ж з рем. дверцят Д/Ш, ПГ-2</t>
  </si>
  <si>
    <t>1.5.</t>
  </si>
  <si>
    <t>ПГ-3</t>
  </si>
  <si>
    <t>1.6.</t>
  </si>
  <si>
    <t>ПГ-4</t>
  </si>
  <si>
    <t>1.7.</t>
  </si>
  <si>
    <t>Заміна одного крана плити</t>
  </si>
  <si>
    <t>1.8.</t>
  </si>
  <si>
    <t>Заміна одного пальника столу плити</t>
  </si>
  <si>
    <t>1.9.</t>
  </si>
  <si>
    <t>Заміна пальника духової шафи</t>
  </si>
  <si>
    <t>1.10.</t>
  </si>
  <si>
    <t>Зам. та наладка автом. ПГ"Брест"</t>
  </si>
  <si>
    <t>1.11.</t>
  </si>
  <si>
    <t>Заміна пьезозапальн. ПГ"Брест"</t>
  </si>
  <si>
    <t>2. ПРОТОЧНІ ВОДОНАГРІВАЧІ</t>
  </si>
  <si>
    <t>2.1.</t>
  </si>
  <si>
    <t>Ремонт ВК без зам.теплообмінника</t>
  </si>
  <si>
    <t>2.2.</t>
  </si>
  <si>
    <t>Те ж з заміною теплообмінника</t>
  </si>
  <si>
    <t>НАПРАВЛЕННЯ НА РЕМОНТ ВУЗЛІВ ТА ДЕТАЛЕЙ В РММ</t>
  </si>
  <si>
    <t>2.3.</t>
  </si>
  <si>
    <t>Усієї колонки</t>
  </si>
  <si>
    <t>2.4.</t>
  </si>
  <si>
    <t>Блок-крана</t>
  </si>
  <si>
    <t>2.5.</t>
  </si>
  <si>
    <t>Пальника</t>
  </si>
  <si>
    <t>2.6.</t>
  </si>
  <si>
    <t>Теплообмінника</t>
  </si>
  <si>
    <t>2.7.</t>
  </si>
  <si>
    <t>Пальника та блок-крана</t>
  </si>
  <si>
    <t>2.8.</t>
  </si>
  <si>
    <t>Теплообмінника та блок-крана</t>
  </si>
  <si>
    <t>2.9.</t>
  </si>
  <si>
    <t>Пальника та теплообмінника</t>
  </si>
  <si>
    <t>УСТАНОВКА ПІСЛЯ РЕМОНТУ В РММ</t>
  </si>
  <si>
    <t>2.10.</t>
  </si>
  <si>
    <t>2.11.</t>
  </si>
  <si>
    <t>Блок-крана без зам. теплообмін.</t>
  </si>
  <si>
    <t>2.12.</t>
  </si>
  <si>
    <t>Блок-крана із зам. теплообмінника</t>
  </si>
  <si>
    <t>2.13.</t>
  </si>
  <si>
    <t>Пальника без зам. теплообмінника</t>
  </si>
  <si>
    <t>2.14.</t>
  </si>
  <si>
    <t>Пальника із заменою теплообмінника</t>
  </si>
  <si>
    <t>2.15.</t>
  </si>
  <si>
    <t>2.16.</t>
  </si>
  <si>
    <t>Блок-крана та пальника без зам. т/о</t>
  </si>
  <si>
    <t>2.17.</t>
  </si>
  <si>
    <t>Блок-крана та пальника із зам. т/о</t>
  </si>
  <si>
    <t>2.18.</t>
  </si>
  <si>
    <t>2.19.</t>
  </si>
  <si>
    <t>Теплообмінника та пальника</t>
  </si>
  <si>
    <t>3. ЄМНІСНІ  ВОДОНАГРІВАЧІ</t>
  </si>
  <si>
    <t>3.1.</t>
  </si>
  <si>
    <t>Ремонт АГВ без перепайки ЕМК</t>
  </si>
  <si>
    <t>3.2.</t>
  </si>
  <si>
    <t>Ремонт АГВ з перепайкою ЕМК</t>
  </si>
  <si>
    <t>3.3.</t>
  </si>
  <si>
    <t>Заміна ЭМК АГВ або АОГВ</t>
  </si>
  <si>
    <t>3.4.</t>
  </si>
  <si>
    <t>Заміна терморегулятора АГВ</t>
  </si>
  <si>
    <t>Те ж АОГВ</t>
  </si>
  <si>
    <t>3.5.</t>
  </si>
  <si>
    <t>Зам.блока автом.АГВ</t>
  </si>
  <si>
    <t>П Р О Т О К О Л  № 13</t>
  </si>
  <si>
    <t>ТНЧ</t>
  </si>
  <si>
    <t>виміру</t>
  </si>
  <si>
    <t>По елементах</t>
  </si>
  <si>
    <t>2.16</t>
  </si>
  <si>
    <t>Заміна стола</t>
  </si>
  <si>
    <t>1стіл</t>
  </si>
  <si>
    <t>Заміна стола плити "Електа"</t>
  </si>
  <si>
    <t xml:space="preserve"> -"-</t>
  </si>
  <si>
    <t>2.20</t>
  </si>
  <si>
    <t>Заміна дверцят духової шафи</t>
  </si>
  <si>
    <t>1дв.</t>
  </si>
  <si>
    <t>2.21</t>
  </si>
  <si>
    <t>Заміна балансіра дверцят Д/Ш</t>
  </si>
  <si>
    <t>1бал.</t>
  </si>
  <si>
    <t>2.22</t>
  </si>
  <si>
    <t>Заміна пружини дверцят Д/Ш</t>
  </si>
  <si>
    <t>1пруж.</t>
  </si>
  <si>
    <t>2.23</t>
  </si>
  <si>
    <t>Заміна скла дверцят Д/Ш</t>
  </si>
  <si>
    <t>1скло</t>
  </si>
  <si>
    <t>2.24</t>
  </si>
  <si>
    <t>Заміна дужки дверцят Д/Ш</t>
  </si>
  <si>
    <t>1дужка</t>
  </si>
  <si>
    <t>2.25</t>
  </si>
  <si>
    <t>Заміна дна корпусу плити</t>
  </si>
  <si>
    <t>1дно</t>
  </si>
  <si>
    <t>2.26</t>
  </si>
  <si>
    <t xml:space="preserve">Заміна рампи плити </t>
  </si>
  <si>
    <t>1рампа</t>
  </si>
  <si>
    <t>2.28</t>
  </si>
  <si>
    <t>Заміна електромагнитного клапану</t>
  </si>
  <si>
    <t>Д/Ш плити типу "Брест"</t>
  </si>
  <si>
    <t>1плита</t>
  </si>
  <si>
    <t>2.29</t>
  </si>
  <si>
    <t>Заміна підводящих труб до</t>
  </si>
  <si>
    <t>верхніх пальників плити "Брест"</t>
  </si>
  <si>
    <t>2.30</t>
  </si>
  <si>
    <t xml:space="preserve">Заміна підводящих труб до </t>
  </si>
  <si>
    <t>пальників Д/Ш плити типу "Брест"</t>
  </si>
  <si>
    <t>2.31</t>
  </si>
  <si>
    <t>Заміна електроприводу до вертіла</t>
  </si>
  <si>
    <t>плити типу "Брест"</t>
  </si>
  <si>
    <t>1ел./пр.</t>
  </si>
  <si>
    <t>2.19</t>
  </si>
  <si>
    <t>Заміна дверцят сушильної шафи</t>
  </si>
  <si>
    <t>2.ПРОТОЧНІ  ВОДОНАГРІВАЧІ</t>
  </si>
  <si>
    <t>2.40</t>
  </si>
  <si>
    <t>Заміна газової частини блок-крану</t>
  </si>
  <si>
    <t>1г/ч</t>
  </si>
  <si>
    <t>2.38</t>
  </si>
  <si>
    <t>Заміна пружини блок-крану</t>
  </si>
  <si>
    <t>2.35</t>
  </si>
  <si>
    <t>Заміна блок-крану</t>
  </si>
  <si>
    <t>1б/к</t>
  </si>
  <si>
    <t>2.46</t>
  </si>
  <si>
    <t>Заміна пальника</t>
  </si>
  <si>
    <t>1пальн.</t>
  </si>
  <si>
    <t>2.42</t>
  </si>
  <si>
    <t>Заміна мембрани водяної частини</t>
  </si>
  <si>
    <t>блок-крану</t>
  </si>
  <si>
    <t>1мемб.</t>
  </si>
  <si>
    <t>2.43</t>
  </si>
  <si>
    <t>Заміна штоку водяної частини</t>
  </si>
  <si>
    <t>1шток</t>
  </si>
  <si>
    <t>2.51</t>
  </si>
  <si>
    <t>Заміна запальника</t>
  </si>
  <si>
    <t>1зап.</t>
  </si>
  <si>
    <t>2.54</t>
  </si>
  <si>
    <t>Заміна біметалевої пластини</t>
  </si>
  <si>
    <t>1пласт.</t>
  </si>
  <si>
    <t>Те ж з регулюванням запальника</t>
  </si>
  <si>
    <t>2.55</t>
  </si>
  <si>
    <t>Заміна теплообмінника</t>
  </si>
  <si>
    <t>1т/о</t>
  </si>
  <si>
    <t>2.56</t>
  </si>
  <si>
    <t>Очищення радіатору ( теплообмін.)</t>
  </si>
  <si>
    <t>1рад.</t>
  </si>
  <si>
    <t>2.57</t>
  </si>
  <si>
    <t>Ремонт електромагнитного клапану</t>
  </si>
  <si>
    <t>1клап.</t>
  </si>
  <si>
    <t>2.41</t>
  </si>
  <si>
    <t>Заміна сальника газової частини</t>
  </si>
  <si>
    <t>1сальн.</t>
  </si>
  <si>
    <t>2.59</t>
  </si>
  <si>
    <t>Закріплення проточного водонагр.</t>
  </si>
  <si>
    <t>1ВПГ</t>
  </si>
  <si>
    <t>2.44</t>
  </si>
  <si>
    <t>Прочищення штуцера водяної част.</t>
  </si>
  <si>
    <t>1штуц.</t>
  </si>
  <si>
    <t>2.53</t>
  </si>
  <si>
    <t xml:space="preserve">Відпалювання з"єднювальної </t>
  </si>
  <si>
    <t>муфти ( гайки )</t>
  </si>
  <si>
    <t>1муфта</t>
  </si>
  <si>
    <t>2.58</t>
  </si>
  <si>
    <t>Розвальцювання підводящої</t>
  </si>
  <si>
    <t>( мідної ) трубки</t>
  </si>
  <si>
    <t>1трубка</t>
  </si>
  <si>
    <t>2.50</t>
  </si>
  <si>
    <t>Розклепка ( заклепка ) сопла пальн.</t>
  </si>
  <si>
    <t>1сопло</t>
  </si>
  <si>
    <t>2.39</t>
  </si>
  <si>
    <t>Змащення пробки блок-крану</t>
  </si>
  <si>
    <t>2.52</t>
  </si>
  <si>
    <t xml:space="preserve">Прочищення запальника </t>
  </si>
  <si>
    <t>3.ЄМНІСНІ ВОДОНАГРІВАЧІ</t>
  </si>
  <si>
    <t>2.64</t>
  </si>
  <si>
    <t>Заміна крану пальника АГВ</t>
  </si>
  <si>
    <t>1кран</t>
  </si>
  <si>
    <t>2.65</t>
  </si>
  <si>
    <t>Заміна мембрани ЕМК АГВ</t>
  </si>
  <si>
    <t>2.66</t>
  </si>
  <si>
    <t>Заміна термопари водонагрівача</t>
  </si>
  <si>
    <t>1т/п</t>
  </si>
  <si>
    <t>Те ж із зняттям та встановленням</t>
  </si>
  <si>
    <t>пальника</t>
  </si>
  <si>
    <t>2.67</t>
  </si>
  <si>
    <t>Заміна запальника водонагрівача</t>
  </si>
  <si>
    <t>2.70</t>
  </si>
  <si>
    <t>Заміна пружини ЕМК АГВ</t>
  </si>
  <si>
    <t>2.72</t>
  </si>
  <si>
    <t>Заміна сільфона блока автоматики</t>
  </si>
  <si>
    <t>1сільф.</t>
  </si>
  <si>
    <t>2.73</t>
  </si>
  <si>
    <t xml:space="preserve">Прочищення отворів пальників   </t>
  </si>
  <si>
    <t>Прочищення подовжувача тяги</t>
  </si>
  <si>
    <t>1п/т</t>
  </si>
  <si>
    <t>2.74</t>
  </si>
  <si>
    <t>Заміна зворотнього запобіжного</t>
  </si>
  <si>
    <t>клапану водонагрівача</t>
  </si>
  <si>
    <t>2.75</t>
  </si>
  <si>
    <t>Усунення засмітнення у підводці</t>
  </si>
  <si>
    <t>до запальника водонагрівача</t>
  </si>
  <si>
    <t>2.76</t>
  </si>
  <si>
    <t>Перепаювання контакту ЕМК</t>
  </si>
  <si>
    <t>2.77</t>
  </si>
  <si>
    <t>Перепаювання датчику тяги до</t>
  </si>
  <si>
    <t>імпульсної трубки водонагрівача</t>
  </si>
  <si>
    <t>1дат.</t>
  </si>
  <si>
    <t>2.78</t>
  </si>
  <si>
    <t>Заміна датчика тяги водонагрів.</t>
  </si>
  <si>
    <t>2.80</t>
  </si>
  <si>
    <t>Заміна термопари опалюв. котла</t>
  </si>
  <si>
    <t>Те ж з регулюванням автоматики</t>
  </si>
  <si>
    <t>2.81</t>
  </si>
  <si>
    <t>Заміна крана пальника котла</t>
  </si>
  <si>
    <t>2.83</t>
  </si>
  <si>
    <t>Заміна автоматики АПОК-1</t>
  </si>
  <si>
    <t>1блок</t>
  </si>
  <si>
    <t>2.84</t>
  </si>
  <si>
    <t>Заміна інварового стрижня термо-</t>
  </si>
  <si>
    <t>регулятора АПОК-1</t>
  </si>
  <si>
    <t>1стр.</t>
  </si>
  <si>
    <t>2.85</t>
  </si>
  <si>
    <t>Заміна пружини та важілів термо-</t>
  </si>
  <si>
    <t>2.86</t>
  </si>
  <si>
    <t>Заміна клапана-відсікателя АПОК-1</t>
  </si>
  <si>
    <t>2.87</t>
  </si>
  <si>
    <t>Заміна мембрани клапана -</t>
  </si>
  <si>
    <t>2.88</t>
  </si>
  <si>
    <t>відсікателя АПОК-1</t>
  </si>
  <si>
    <t>2.89</t>
  </si>
  <si>
    <t>Прочищення імпульсних трубок</t>
  </si>
  <si>
    <t>АПОК-1</t>
  </si>
  <si>
    <t>1і/т</t>
  </si>
  <si>
    <t>2.90</t>
  </si>
  <si>
    <t>Заміна датчика полум"я АПОК-1</t>
  </si>
  <si>
    <t>2.91</t>
  </si>
  <si>
    <t xml:space="preserve">Чищення від сажі пальника та </t>
  </si>
  <si>
    <t>доріжок запальника АПОК-1</t>
  </si>
  <si>
    <t>і дор.</t>
  </si>
  <si>
    <t>2.92</t>
  </si>
  <si>
    <t>Заміна газогорілочного пристрою</t>
  </si>
  <si>
    <t>1прист.</t>
  </si>
  <si>
    <t>2.95</t>
  </si>
  <si>
    <t>Ремонт пічного полуавт. пальника</t>
  </si>
  <si>
    <t>із заміною сопла</t>
  </si>
  <si>
    <t>2.94</t>
  </si>
  <si>
    <t>Заміна газового пічного пальника</t>
  </si>
  <si>
    <t>2.96</t>
  </si>
  <si>
    <t>Заміна ЕМК пічного пальника</t>
  </si>
  <si>
    <t>2.97</t>
  </si>
  <si>
    <t>Заміна термопари автоматики</t>
  </si>
  <si>
    <t>безпеки пічного пальника</t>
  </si>
  <si>
    <t>2.98</t>
  </si>
  <si>
    <t>Заміна мембрани ЕМК пічн. пальн.</t>
  </si>
  <si>
    <t>2.99</t>
  </si>
  <si>
    <t>Заміна пружини ЕМК пічн. пальн.</t>
  </si>
  <si>
    <t>2.100</t>
  </si>
  <si>
    <t>Заміна крана пічного пальника</t>
  </si>
  <si>
    <t>2.101</t>
  </si>
  <si>
    <t>Заміна крана пальника варочного</t>
  </si>
  <si>
    <t>котла</t>
  </si>
  <si>
    <t>2.102</t>
  </si>
  <si>
    <t>Заміна пальника варочн. котла</t>
  </si>
  <si>
    <t>2.12</t>
  </si>
  <si>
    <t>Переведення внутрішньобудин-</t>
  </si>
  <si>
    <t>кового газового обладнання з</t>
  </si>
  <si>
    <t>зрідженого газу на природний</t>
  </si>
  <si>
    <t>1кварт.</t>
  </si>
  <si>
    <t>7.7</t>
  </si>
  <si>
    <t>Заміна будинкового регулятора</t>
  </si>
  <si>
    <t xml:space="preserve"> 1 рег.</t>
  </si>
  <si>
    <t>7.8</t>
  </si>
  <si>
    <t>Ремонт будинкового регулятора</t>
  </si>
  <si>
    <t>П Р О Т О К О Л  Ц І Н  №  4</t>
  </si>
  <si>
    <t>на роботи з профілактичного обслуговування підземних та надземних</t>
  </si>
  <si>
    <t>газопроводів та захисту їх від корозії</t>
  </si>
  <si>
    <t>Профобслуговування шляхом обходу</t>
  </si>
  <si>
    <t>вуличних газопроводів</t>
  </si>
  <si>
    <t>100п.м.</t>
  </si>
  <si>
    <t>Перевірка на загазованість газових колодязів</t>
  </si>
  <si>
    <t>та колодязів підземних комунікацій</t>
  </si>
  <si>
    <t>1кол.</t>
  </si>
  <si>
    <t>Перевірка на загазованість підвального при-</t>
  </si>
  <si>
    <t>міщення - усередині приміщення</t>
  </si>
  <si>
    <t>1 прим.</t>
  </si>
  <si>
    <t xml:space="preserve"> - те ж через вентканал</t>
  </si>
  <si>
    <t>Перевірка на загазованість контрольної трубки</t>
  </si>
  <si>
    <t>1 тр.</t>
  </si>
  <si>
    <t>Перевірка технічного стану контр. провідника</t>
  </si>
  <si>
    <t>або перевірка його на загазованість</t>
  </si>
  <si>
    <t>1 пров</t>
  </si>
  <si>
    <t>Реставрація настінних знаків:</t>
  </si>
  <si>
    <t xml:space="preserve"> - із заміною знаку</t>
  </si>
  <si>
    <t>1 зн.</t>
  </si>
  <si>
    <t xml:space="preserve"> - без заміни знаку</t>
  </si>
  <si>
    <t>Перевірка фланцевих, різьбових з"єднань та</t>
  </si>
  <si>
    <t>зварних стиків на газопроводі у під"їзді</t>
  </si>
  <si>
    <t>будівлі на щільність                           Ф 15 мм</t>
  </si>
  <si>
    <t>з"єдн.</t>
  </si>
  <si>
    <t>Ф 32 мм</t>
  </si>
  <si>
    <t>Ф 40 мм</t>
  </si>
  <si>
    <t>Ф50 мм та більше</t>
  </si>
  <si>
    <t>Профобслуговування відключаючих пристроїв</t>
  </si>
  <si>
    <t>та компенсаторів у газових колодязях:</t>
  </si>
  <si>
    <t xml:space="preserve"> - колодязь без лінзового компенсатора</t>
  </si>
  <si>
    <t>1 кол</t>
  </si>
  <si>
    <t xml:space="preserve"> - те ж з лінзовим компенсатором</t>
  </si>
  <si>
    <t xml:space="preserve"> - засувка до Ф 150 мм</t>
  </si>
  <si>
    <t>1 зас</t>
  </si>
  <si>
    <t xml:space="preserve"> - кран до Ф 50 мм</t>
  </si>
  <si>
    <t xml:space="preserve"> - кран Ф 51-100 мм</t>
  </si>
  <si>
    <t xml:space="preserve"> - кран Ф 101-150 мм</t>
  </si>
  <si>
    <t xml:space="preserve">Перевірка щільності газопроводу методом </t>
  </si>
  <si>
    <t>бурового огляду вручну</t>
  </si>
  <si>
    <t>1 св</t>
  </si>
  <si>
    <t>Перевірка щільності підземних газопроводів</t>
  </si>
  <si>
    <t>приборним методом контролю</t>
  </si>
  <si>
    <t>Перевірка стану ізоляційного покриття труби</t>
  </si>
  <si>
    <t>газопроводу приборним методом контролю</t>
  </si>
  <si>
    <t xml:space="preserve"> - прибори із штир"євою антеною</t>
  </si>
  <si>
    <t>Прив"язка траси підземного газопроводу на</t>
  </si>
  <si>
    <t>місцевості трасошукачем ТПК-1</t>
  </si>
  <si>
    <t xml:space="preserve">Перевірка справності електроізолюючого </t>
  </si>
  <si>
    <t>фланца</t>
  </si>
  <si>
    <t>1 фл</t>
  </si>
  <si>
    <t>Контрольна перевірка технічного стану підзем-</t>
  </si>
  <si>
    <t>них трубопроводів при шурфуванні</t>
  </si>
  <si>
    <t>1 діл.</t>
  </si>
  <si>
    <t>Періодичний техогляд та обслуговування</t>
  </si>
  <si>
    <t>станції котодного захисту</t>
  </si>
  <si>
    <t>1 ст</t>
  </si>
  <si>
    <t xml:space="preserve"> - те ж станцій КСС-1200, ПСК, ПАСК та ін</t>
  </si>
  <si>
    <t>установки протекторного захисту</t>
  </si>
  <si>
    <t>1 уст</t>
  </si>
  <si>
    <t xml:space="preserve"> - те ж при наявності блукаючих токів</t>
  </si>
  <si>
    <t>захистного заземлення станції катод.захисту</t>
  </si>
  <si>
    <t>Регулювання режимів роботи станції</t>
  </si>
  <si>
    <t>катодного захисту</t>
  </si>
  <si>
    <t xml:space="preserve"> - за кожний наступний вимір</t>
  </si>
  <si>
    <t>Перевірка ефективності роботи станції катод-</t>
  </si>
  <si>
    <t>ного захисту</t>
  </si>
  <si>
    <t>Профілактичний ремонт станції катод. захисту</t>
  </si>
  <si>
    <t xml:space="preserve"> - при перевірці технічного стану станцій типу</t>
  </si>
  <si>
    <t>КСС-1200, ПАСК, ПДУ, АРТЗ і т.д.</t>
  </si>
  <si>
    <t>Профілактичний ремонт точки дренірування</t>
  </si>
  <si>
    <t>у ковірі</t>
  </si>
  <si>
    <t>1 ков.</t>
  </si>
  <si>
    <t>Поточний ремонт перетворювача типу КСС-</t>
  </si>
  <si>
    <t>600, КСС-1200 ( в умовах майстерні )</t>
  </si>
  <si>
    <t xml:space="preserve"> 1 ст.</t>
  </si>
  <si>
    <t xml:space="preserve"> - при ремонті одноканальних блоків типу </t>
  </si>
  <si>
    <t>УБСЗ, БЗК та ін.</t>
  </si>
  <si>
    <t xml:space="preserve"> - при ремонті багатоканальних блоків типу</t>
  </si>
  <si>
    <t>БДР, ПКП та ін.</t>
  </si>
  <si>
    <t>Ремонт зовнішньої лінії живлення захистних</t>
  </si>
  <si>
    <t>установок</t>
  </si>
  <si>
    <t>Установка (зняття) тимчасових заглушок,</t>
  </si>
  <si>
    <t>газопровод Ф до 100 мм</t>
  </si>
  <si>
    <t>1 загл.</t>
  </si>
  <si>
    <t xml:space="preserve"> - те ж Ф 101-150 мм</t>
  </si>
  <si>
    <t xml:space="preserve"> - те ж Ф 151-200 мм</t>
  </si>
  <si>
    <t xml:space="preserve"> - те ж Ф 201-300 мм</t>
  </si>
  <si>
    <t xml:space="preserve"> - те ж Ф 301-400 мм</t>
  </si>
  <si>
    <t>Зниження і відновлення тиску газу в газопроводі</t>
  </si>
  <si>
    <t>1 зниж.</t>
  </si>
  <si>
    <t xml:space="preserve"> на ділянці довжиною до 1 км:</t>
  </si>
  <si>
    <t>або</t>
  </si>
  <si>
    <r>
      <t>а) низького тиску 0,05 кгс/см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 xml:space="preserve">в газопроводі </t>
    </r>
    <r>
      <rPr>
        <sz val="10"/>
        <rFont val="Arial Cyr"/>
        <family val="0"/>
      </rPr>
      <t>Ф до 80 мм</t>
    </r>
  </si>
  <si>
    <t>1 відн.</t>
  </si>
  <si>
    <t>- те ж Ф 81-100 мм</t>
  </si>
  <si>
    <t>- те ж Ф 101-150 мм</t>
  </si>
  <si>
    <t>- те ж Ф 151-200 мм</t>
  </si>
  <si>
    <t>- те ж Ф 201-250 мм</t>
  </si>
  <si>
    <t>- те ж Ф 251-300 мм</t>
  </si>
  <si>
    <t>- те ж Ф 301-400 мм</t>
  </si>
  <si>
    <r>
      <t>б) середнього тиску 1,0 кгс/см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 xml:space="preserve">в газопроводі </t>
    </r>
  </si>
  <si>
    <t>- Ф 81-100 мм</t>
  </si>
  <si>
    <r>
      <t>в) середнього тиску 2,0 кгс/см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в газопроводі </t>
    </r>
  </si>
  <si>
    <r>
      <t>г) середнього тиску 3,0 кгс/см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 xml:space="preserve">в газопроводі </t>
    </r>
  </si>
  <si>
    <t xml:space="preserve"> - засувка від Ф 151 мм до 300 мм</t>
  </si>
  <si>
    <t xml:space="preserve"> - засувка від Ф 301 мм до 500 мм</t>
  </si>
  <si>
    <t xml:space="preserve"> - засувка від Ф 501 мм до 700 мм</t>
  </si>
  <si>
    <t xml:space="preserve"> - провітрювання газового колодязя</t>
  </si>
  <si>
    <t>1 кол.</t>
  </si>
  <si>
    <t>газопровод середнього і високого тиску:</t>
  </si>
  <si>
    <t xml:space="preserve"> -колодязь з лінзовим компенсатором</t>
  </si>
  <si>
    <t xml:space="preserve">Роторне буріння свердловин Ф до 190 мм </t>
  </si>
  <si>
    <t>1м бур.</t>
  </si>
  <si>
    <t xml:space="preserve"> - при глибині буріння до 5 м</t>
  </si>
  <si>
    <t xml:space="preserve"> - на кожний метр збільшення глибини буріння </t>
  </si>
  <si>
    <t>свердловини</t>
  </si>
  <si>
    <t>Комплекс робіт по періодичному  технічному огляду та обслуговуванню засобів блискавко захисту</t>
  </si>
  <si>
    <t>1 ст.кат.зах</t>
  </si>
  <si>
    <t>Курс-01 до G100</t>
  </si>
  <si>
    <t>Курс-01 G160</t>
  </si>
  <si>
    <t>Курс-01 до G1000</t>
  </si>
  <si>
    <t>Сума, грн.</t>
  </si>
  <si>
    <t>Сума,</t>
  </si>
  <si>
    <t xml:space="preserve">Сума, </t>
  </si>
  <si>
    <t>РГК G25-G65</t>
  </si>
  <si>
    <t>GMS G10-G40</t>
  </si>
  <si>
    <t>ЛГК G40-G65</t>
  </si>
  <si>
    <t>РГК G100-G160</t>
  </si>
  <si>
    <t>GMS G65-G160</t>
  </si>
  <si>
    <t>ЛГК G100-G160</t>
  </si>
  <si>
    <t>РГК G250-G400</t>
  </si>
  <si>
    <t>GMS G250</t>
  </si>
  <si>
    <t>ЛГК G250-G400</t>
  </si>
  <si>
    <t>РГК G650-G1000</t>
  </si>
  <si>
    <t>GMS G400-G1000</t>
  </si>
  <si>
    <t>ЛГК G650-G1000</t>
  </si>
  <si>
    <t xml:space="preserve"> грн.</t>
  </si>
  <si>
    <t>кг.</t>
  </si>
  <si>
    <t>Медосепт</t>
  </si>
  <si>
    <t>Бензин</t>
  </si>
  <si>
    <t>шт.</t>
  </si>
  <si>
    <t xml:space="preserve">Роботи з повірки </t>
  </si>
  <si>
    <t>газового  лічильника</t>
  </si>
  <si>
    <t>РАЗОМ:</t>
  </si>
  <si>
    <t>%</t>
  </si>
  <si>
    <t>ВСЬОГО:</t>
  </si>
  <si>
    <t>П Р О Т О К О Л   № 6</t>
  </si>
  <si>
    <t>цін на повірку промислових газових лічильників</t>
  </si>
  <si>
    <t>Найменування робіт та</t>
  </si>
  <si>
    <t>типорозмір лічильника</t>
  </si>
  <si>
    <t>без ПДВ</t>
  </si>
  <si>
    <t>1.</t>
  </si>
  <si>
    <t>Повірка промислового газового</t>
  </si>
  <si>
    <t xml:space="preserve">лічильника </t>
  </si>
  <si>
    <t xml:space="preserve">                 G 100-250</t>
  </si>
  <si>
    <t xml:space="preserve">                 G 250-400</t>
  </si>
  <si>
    <t xml:space="preserve">                 G 400 - G 600</t>
  </si>
  <si>
    <t xml:space="preserve">                 G 600 - 1600</t>
  </si>
  <si>
    <t xml:space="preserve">                 Курс-01  G16 - G100</t>
  </si>
  <si>
    <t xml:space="preserve">                 Курс-01   G160</t>
  </si>
  <si>
    <t xml:space="preserve">   Курс-01   G160 - G1000 </t>
  </si>
  <si>
    <t xml:space="preserve">П Р О Т О К О Л   № 7   </t>
  </si>
  <si>
    <t>цін на технічне обслуговування газорегулювальних пунктів</t>
  </si>
  <si>
    <t>Заміна газового крану до Ф 15 мм</t>
  </si>
  <si>
    <t xml:space="preserve"> кр.</t>
  </si>
  <si>
    <t xml:space="preserve"> - те ж до Ф 25 мм</t>
  </si>
  <si>
    <t xml:space="preserve"> - те ж до Ф 40 мм</t>
  </si>
  <si>
    <t xml:space="preserve"> - те ж до Ф 50 мм</t>
  </si>
  <si>
    <t>Заміна засувок до Ф 100 мм</t>
  </si>
  <si>
    <t xml:space="preserve"> зас.</t>
  </si>
  <si>
    <t xml:space="preserve"> - те ж до Ф 200 мм</t>
  </si>
  <si>
    <t xml:space="preserve"> - те ж до Ф 300 мм</t>
  </si>
  <si>
    <t>Заміна прокладок засувок до Ф 100 мм</t>
  </si>
  <si>
    <t xml:space="preserve"> пр.</t>
  </si>
  <si>
    <t>Ремонт засувок до Ф 100 мм</t>
  </si>
  <si>
    <t>Фарбування газопроводу ( подвійне )</t>
  </si>
  <si>
    <t xml:space="preserve"> кв.м.</t>
  </si>
  <si>
    <t>Обслуговування ГРП шляхом обходу</t>
  </si>
  <si>
    <t xml:space="preserve"> ГРП</t>
  </si>
  <si>
    <t xml:space="preserve"> - те ж при наявності 2 комплектів обладнан.</t>
  </si>
  <si>
    <t>Обслуговування ШРП шляхом обходу</t>
  </si>
  <si>
    <t xml:space="preserve"> ( з двома комплектами обладнання )</t>
  </si>
  <si>
    <t xml:space="preserve"> ШРП</t>
  </si>
  <si>
    <t>Перевірка технічного стану ГРП</t>
  </si>
  <si>
    <t>Перевірка технічного стану ШРП з двома</t>
  </si>
  <si>
    <t>комплектами обладнання</t>
  </si>
  <si>
    <t>Ревізія обладнання ГРП</t>
  </si>
  <si>
    <t xml:space="preserve"> - те ж при наявності 2 комплектів обладн.</t>
  </si>
  <si>
    <t>Ревізія обладнання ШРП з 2 компл.обладн.</t>
  </si>
  <si>
    <t>Пуск ГРП</t>
  </si>
  <si>
    <t>Пуск ШРП</t>
  </si>
  <si>
    <t>Зупинка ГРП</t>
  </si>
  <si>
    <t>ГРП</t>
  </si>
  <si>
    <t>Зупинка ШРП</t>
  </si>
  <si>
    <t>Ремонт РДУК-2-50 із заміною клапану</t>
  </si>
  <si>
    <t xml:space="preserve"> регул</t>
  </si>
  <si>
    <t xml:space="preserve"> - те ж із заміною мембрани</t>
  </si>
  <si>
    <t xml:space="preserve"> - із заміною штоку</t>
  </si>
  <si>
    <t xml:space="preserve"> - із заміною сідла</t>
  </si>
  <si>
    <t>Ремонт РДУК-2-100 із заміною клапану</t>
  </si>
  <si>
    <t>Ремонт РДУК-2-200 із заміною клапану</t>
  </si>
  <si>
    <t>Ремонт пілоту КН-2 із заміною пружини</t>
  </si>
  <si>
    <t xml:space="preserve"> пілот</t>
  </si>
  <si>
    <t>Ремонт ПКН-50 із заміною пружини</t>
  </si>
  <si>
    <t xml:space="preserve"> клап</t>
  </si>
  <si>
    <t xml:space="preserve"> - із заміною клапану</t>
  </si>
  <si>
    <t>Ремонт ПКН-100 із заміною пружини</t>
  </si>
  <si>
    <t>Ремонт ПКН-200 із заміною пружини</t>
  </si>
  <si>
    <t>Ремонт ПСК-50 із заміною мембрани</t>
  </si>
  <si>
    <t xml:space="preserve"> - те ж із заміною пружини</t>
  </si>
  <si>
    <t xml:space="preserve"> - із заміною ущільнювача</t>
  </si>
  <si>
    <t>Ремонт РД-50 із заміною пружини</t>
  </si>
  <si>
    <t>Заміна РД-50</t>
  </si>
  <si>
    <t>Заміна РД-32</t>
  </si>
  <si>
    <t>Ремонт ПКК-40 із заміною пружини</t>
  </si>
  <si>
    <t>Заміна ПКК-40</t>
  </si>
  <si>
    <t>Фарбування блископриймальн. ( подвійне )</t>
  </si>
  <si>
    <t xml:space="preserve"> кв.м</t>
  </si>
  <si>
    <t>Ремонт фільтру до Ф 50 мм</t>
  </si>
  <si>
    <t xml:space="preserve"> філь</t>
  </si>
  <si>
    <t xml:space="preserve"> - те ж до Ф 100 мм</t>
  </si>
  <si>
    <t>Продувка імпульсних трубок в ГРП</t>
  </si>
  <si>
    <t xml:space="preserve"> тр</t>
  </si>
  <si>
    <t>Заміна манометрів</t>
  </si>
  <si>
    <t xml:space="preserve"> ман</t>
  </si>
  <si>
    <t>Фарбування редуційної голівки</t>
  </si>
  <si>
    <t xml:space="preserve"> гол</t>
  </si>
  <si>
    <t>П Р О Т О К О Л   Ц І Н   №  8</t>
  </si>
  <si>
    <t>на роботи з обміру опалювальних площ, обстеження газового устаткування</t>
  </si>
  <si>
    <t>за місцем проживання абонента ( за наявності заяви )</t>
  </si>
  <si>
    <t>№</t>
  </si>
  <si>
    <t>пп</t>
  </si>
  <si>
    <t>Комплекс робіт з обміру</t>
  </si>
  <si>
    <t>опалювальних площ</t>
  </si>
  <si>
    <t>за місцем проживання абонента</t>
  </si>
  <si>
    <t>1 обст.</t>
  </si>
  <si>
    <t>2.</t>
  </si>
  <si>
    <t>Комплекс робіт з обстеження</t>
  </si>
  <si>
    <t>газового устаткування</t>
  </si>
  <si>
    <t>П Р О Т О К О Л   № 11</t>
  </si>
  <si>
    <t>цін на повірку побутових газових лічильників всіх типорозмірів</t>
  </si>
  <si>
    <t>( за заявками )</t>
  </si>
  <si>
    <t>Побутовий роторний газовий</t>
  </si>
  <si>
    <t>лічильник, встановлений на</t>
  </si>
  <si>
    <t>КБО</t>
  </si>
  <si>
    <t>лічильник</t>
  </si>
  <si>
    <t>3.</t>
  </si>
  <si>
    <t xml:space="preserve">Роторний газовий лічильник </t>
  </si>
  <si>
    <t>РЛ-10, РЛ-20</t>
  </si>
  <si>
    <t>4.</t>
  </si>
  <si>
    <t>Побутовий мембраний газовий</t>
  </si>
  <si>
    <t xml:space="preserve">П Р О Т О К О Л  № 14  </t>
  </si>
  <si>
    <t xml:space="preserve">цін на технічне обслуговування </t>
  </si>
  <si>
    <t>I. Bнутрішніх газових мереж та газового обладнання побутового споживача</t>
  </si>
  <si>
    <t xml:space="preserve">II. Газопроводів, відключаючих пристроїв і устаткування для КПО </t>
  </si>
  <si>
    <t>І. Планово- технічне обслуговування внутрішніх газових мереж та газового обладнання побутового споживача</t>
  </si>
  <si>
    <t>ТО газової плити (поверхні)</t>
  </si>
  <si>
    <t xml:space="preserve">ТО газової колонки </t>
  </si>
  <si>
    <t>ТО опалювального приладу</t>
  </si>
  <si>
    <t>ТО двоконтурного газового приладу</t>
  </si>
  <si>
    <t>ТО ввідного газопроводу</t>
  </si>
  <si>
    <t>ТО внутрішньобудинкового газопроводу</t>
  </si>
  <si>
    <t>ТО відключаючих пристроїв</t>
  </si>
  <si>
    <t>ТО комбінованого будинкового регулятора тиску</t>
  </si>
  <si>
    <t xml:space="preserve">ІІ. Технічне обслуговування газопроводів, відключаючих пристроїв і устаткування для КПО </t>
  </si>
  <si>
    <t xml:space="preserve">Технічний огляд надземних газопроводів </t>
  </si>
  <si>
    <t>5 пог.м</t>
  </si>
  <si>
    <t>Технічне обслуговавання (обстеження) вимикаючих пристроїв 1 раз на рік</t>
  </si>
  <si>
    <t>Технічне обслуговування (огляд) КБРТ (пропускна спроможність 4-25м³)</t>
  </si>
  <si>
    <t xml:space="preserve"> " </t>
  </si>
  <si>
    <t xml:space="preserve">Технічне обслуговування внутрішніх  газопроводов </t>
  </si>
  <si>
    <t>Технічне обслуговування газової плити</t>
  </si>
  <si>
    <t>Технічне обслуговування плити рестораної</t>
  </si>
  <si>
    <t>Технічне обслуговування  водонагрівача з відводом продуктів згорання в димохід</t>
  </si>
  <si>
    <t>Технічне обслуговування водонагрівача у якого забор повітря для горіння і відведення продуктів згорання газу здійснюється через зовнішню стіну (з герметичною камерою згорання</t>
  </si>
  <si>
    <t>1 т/обсл.</t>
  </si>
  <si>
    <t>Технічне обслуговування емкісного водонагрівача типу АГВ, АОГВ</t>
  </si>
  <si>
    <t>Технічне обслуговування двоконтурних котлів з віводом продуктів згорання в димохід</t>
  </si>
  <si>
    <t>Технічне обслуговування двоконтурних котлів з віводом продуктів згорання через зовнішню стіну газового котла із закритою камерою згорання</t>
  </si>
  <si>
    <t>Технічне обслуговування конвекторів</t>
  </si>
  <si>
    <t>Технічне обслуговування опалювальної пічі</t>
  </si>
  <si>
    <t>Технічне обслуговування лабораторного пальника</t>
  </si>
  <si>
    <t>Технічне обслуговування теплогенератора</t>
  </si>
  <si>
    <t>Технічне обслуговування газового генератора</t>
  </si>
  <si>
    <t xml:space="preserve">Технічне обслуговування котлів з автоматикою безпеки типу АПОК </t>
  </si>
  <si>
    <t xml:space="preserve">Випробування на щільність внутрішніх газопроводів та газового обладнання </t>
  </si>
  <si>
    <t>1 раз на рік</t>
  </si>
  <si>
    <t xml:space="preserve">               АТ"Одесагаз"</t>
  </si>
  <si>
    <t>П Р О Т О К О Л  Ц І Н  №  16</t>
  </si>
  <si>
    <t>на виконання робіт з встановлення опор</t>
  </si>
  <si>
    <t>Копання ям для встановлення стійок</t>
  </si>
  <si>
    <t>та стовпів глибиною 0,4м</t>
  </si>
  <si>
    <t>1 яма</t>
  </si>
  <si>
    <t>те ж глибиною 0,7м</t>
  </si>
  <si>
    <t>Фарбування металевих поверхонь</t>
  </si>
  <si>
    <t>суриком: сталевих труб &gt; Ф 50мм</t>
  </si>
  <si>
    <t>двічі</t>
  </si>
  <si>
    <t>м2</t>
  </si>
  <si>
    <t>Очищення металевих конструкцій від</t>
  </si>
  <si>
    <t>корозії металевими щітками</t>
  </si>
  <si>
    <t>Монтаж металевих конструкцій дрібних</t>
  </si>
  <si>
    <t>вагою до 0,1тн.</t>
  </si>
  <si>
    <t>1кг</t>
  </si>
  <si>
    <t>Встановлення опор</t>
  </si>
  <si>
    <t>Засипання вручну траншей, пазух</t>
  </si>
  <si>
    <t>котлованів та ям</t>
  </si>
  <si>
    <t>м3</t>
  </si>
  <si>
    <t>П Р О Т О К О Л   № 18</t>
  </si>
  <si>
    <t>цін на зняття на повірку побутових газових лічильників всіх типорозмірів</t>
  </si>
  <si>
    <t>та встановлення після повірки ( для населення та КПО за заявками )</t>
  </si>
  <si>
    <t xml:space="preserve">ціна </t>
  </si>
  <si>
    <t>20%,</t>
  </si>
  <si>
    <t xml:space="preserve">Зняття газового лічильника </t>
  </si>
  <si>
    <t>на повірку та встановлення</t>
  </si>
  <si>
    <t>кондуктора</t>
  </si>
  <si>
    <t>Зняття кондуктора та встанов-</t>
  </si>
  <si>
    <t>лення лічильника після</t>
  </si>
  <si>
    <t>повірки</t>
  </si>
  <si>
    <t>Повторне опломбування</t>
  </si>
  <si>
    <t xml:space="preserve"> газового лічильника за заявкою </t>
  </si>
  <si>
    <t>абонента</t>
  </si>
  <si>
    <t>П Р О Т О К О Л  Ц І Н  №  19</t>
  </si>
  <si>
    <t>на земляні роботи при відключенні боржників за природний газ</t>
  </si>
  <si>
    <t xml:space="preserve">Розробка ґрунту вручну в траншеях </t>
  </si>
  <si>
    <r>
      <t>100 м</t>
    </r>
    <r>
      <rPr>
        <vertAlign val="superscript"/>
        <sz val="10"/>
        <rFont val="Arial Cyr"/>
        <family val="0"/>
      </rPr>
      <t>3</t>
    </r>
  </si>
  <si>
    <t xml:space="preserve">глибиною до 2 м без кріплень з откосами </t>
  </si>
  <si>
    <t>грунту</t>
  </si>
  <si>
    <t xml:space="preserve">Засипання вручну траншей, пазух </t>
  </si>
  <si>
    <t>ПРОТОКОЛ  ЦІН  №20</t>
  </si>
  <si>
    <t>на видачу технічних умов та погодження проектної документації</t>
  </si>
  <si>
    <t>Найменування робіт</t>
  </si>
  <si>
    <t>Ціна       без  ПДВ,         грн.</t>
  </si>
  <si>
    <t>ПДВ,        грн.      20%</t>
  </si>
  <si>
    <t>Ціна          з ПДВ,      грн.</t>
  </si>
  <si>
    <t>Роботи, що виконуються інженерами ВТВ, ВТР та ВП</t>
  </si>
  <si>
    <t>Видача технічних умов на газифікацію підприємства, котельної, КБО</t>
  </si>
  <si>
    <t>Видача технічних умов на газифікацію населеного пункту з виїздом на місце</t>
  </si>
  <si>
    <t>Те ж без виїзду на місце</t>
  </si>
  <si>
    <t>Видача технічних умов на газифікацію житлового будинку (квартири)</t>
  </si>
  <si>
    <t>5.</t>
  </si>
  <si>
    <t>Узгодження проектів трас газопостачання до населених пунктів та великих промислових підприємств протяжністю до 1 км.</t>
  </si>
  <si>
    <t>6.</t>
  </si>
  <si>
    <t>На кожний наступний км. траси</t>
  </si>
  <si>
    <t>7.</t>
  </si>
  <si>
    <t>Узгодження проектів газопостачання житлового будинку (квартири)</t>
  </si>
  <si>
    <t>8.</t>
  </si>
  <si>
    <t>Узгодження проектів газопостачання багатоквартирних будинків</t>
  </si>
  <si>
    <t>9.</t>
  </si>
  <si>
    <t>Узгодження проектів газопостачання котельної, КБО</t>
  </si>
  <si>
    <t>10.</t>
  </si>
  <si>
    <t>Узгодження проектної документації на перші 100п.м. траси газопроводу в населеному пункті</t>
  </si>
  <si>
    <t>11.</t>
  </si>
  <si>
    <t>Те ж на кожні наступні 100 п.м.</t>
  </si>
  <si>
    <t>12.</t>
  </si>
  <si>
    <t>Узгодження прокладання комунікацій на перші 100п.м.</t>
  </si>
  <si>
    <t>13.</t>
  </si>
  <si>
    <t>14.</t>
  </si>
  <si>
    <t>Узгодження геодезичної зйомки до 100см.</t>
  </si>
  <si>
    <t>15.</t>
  </si>
  <si>
    <t>Те ж на кожні наступні 100см.</t>
  </si>
  <si>
    <t>16.</t>
  </si>
  <si>
    <t>Надання копій виконавчої документації з архіву Горгазу</t>
  </si>
  <si>
    <t>Видача технічних умов на реконструкцію вузла комерційного вузла обліку газу (населення та КБО)</t>
  </si>
  <si>
    <t>Роботи, що виконуються іншими службами</t>
  </si>
  <si>
    <t>Узгодження метрологічної частини проекту КБО та підприємств з витратими газу до 16 нм3/год</t>
  </si>
  <si>
    <t>Те ж понад 16 нм3/год</t>
  </si>
  <si>
    <t>Видача технічних умов на реконструкцію вузлів обліку природного газу промислових підприємств</t>
  </si>
  <si>
    <t>Узгодження проектів газопостачання в частині ГРП, ШРП</t>
  </si>
  <si>
    <t>Узгодження проекту в частині електрохимзахисту</t>
  </si>
  <si>
    <t>Узгодження проекту по контролю концентрацій газів в будівлях та спорудах газифікованих населених пунктів</t>
  </si>
  <si>
    <t xml:space="preserve">   П Р О Т О К О Л   Ц І Н  №  21</t>
  </si>
  <si>
    <t>цін на  перевірку якості захисного покриття трубопроводів при новому будівництві</t>
  </si>
  <si>
    <t xml:space="preserve">Контрольна перевірка якості захисного покриття </t>
  </si>
  <si>
    <t xml:space="preserve">трубопроводів на брівці траншеї, на ділянці </t>
  </si>
  <si>
    <t>довжиною до 20 м</t>
  </si>
  <si>
    <t>1 перевір.</t>
  </si>
  <si>
    <t xml:space="preserve"> - те ж 21-50 м</t>
  </si>
  <si>
    <t xml:space="preserve"> - те ж 51-100 м</t>
  </si>
  <si>
    <t xml:space="preserve"> - те ж 101-250 м</t>
  </si>
  <si>
    <t xml:space="preserve"> - те ж 251-500 м</t>
  </si>
  <si>
    <t xml:space="preserve"> - те ж на кожні наступні 100 м трубопровода понад 500 м</t>
  </si>
  <si>
    <t xml:space="preserve">трубопроводу, покладеного в траншею, на ділянці </t>
  </si>
  <si>
    <t xml:space="preserve">трубопроводу, покладеного в траншею й присипаного </t>
  </si>
  <si>
    <t xml:space="preserve"> ґрунтом на 20-30 см, на ділянці довжиною до 20 м</t>
  </si>
  <si>
    <t>ВАРТІСТЬ</t>
  </si>
  <si>
    <t xml:space="preserve">проведення експертизи та позачергової повірки побутових газових лічильників всіх типорозмірів </t>
  </si>
  <si>
    <t>Типорозмір лічильника</t>
  </si>
  <si>
    <t>Роторний лічильник</t>
  </si>
  <si>
    <t>G-10, G-20</t>
  </si>
  <si>
    <t>Мембраний лічильник</t>
  </si>
  <si>
    <t>G-1,6 - 6</t>
  </si>
  <si>
    <t>Підстава</t>
  </si>
  <si>
    <t>Роторний</t>
  </si>
  <si>
    <t>Мембраний</t>
  </si>
  <si>
    <t xml:space="preserve">1. </t>
  </si>
  <si>
    <t xml:space="preserve">Матеріали </t>
  </si>
  <si>
    <t>всього, в т.ч.</t>
  </si>
  <si>
    <t>Сейф-пакет</t>
  </si>
  <si>
    <t>Пломба</t>
  </si>
  <si>
    <t>Протокол цін №22</t>
  </si>
  <si>
    <t>Роботи з експертизи лічильника з 01.10.2019 р.</t>
  </si>
  <si>
    <t>Масло насосне ВМ-4</t>
  </si>
  <si>
    <t>л.</t>
  </si>
  <si>
    <t>Техпластина 3 мм</t>
  </si>
  <si>
    <t xml:space="preserve">Послуга ОЦСМ </t>
  </si>
  <si>
    <t>Протокол цін №11</t>
  </si>
  <si>
    <t>Роботи з повірки газового</t>
  </si>
  <si>
    <t>лічильника</t>
  </si>
  <si>
    <t>П Р О Т О К О Л  Ц І Н  №  22</t>
  </si>
  <si>
    <t xml:space="preserve">На проведення експертизи побутових мембранних газових лічильників </t>
  </si>
  <si>
    <t>всіх типорозмірів</t>
  </si>
  <si>
    <t xml:space="preserve">Експертиза  побутового мембранного </t>
  </si>
  <si>
    <t>газового лічильника</t>
  </si>
  <si>
    <t>П Р О Т О К О Л   № 24</t>
  </si>
  <si>
    <t>цін на роботи з контролю якості,</t>
  </si>
  <si>
    <t>механічне випробування зварних з'єднань трубопроводів</t>
  </si>
  <si>
    <r>
      <t>та виготовлення зразків для випробування зварних з</t>
    </r>
    <r>
      <rPr>
        <b/>
        <sz val="12"/>
        <rFont val="Calibri"/>
        <family val="2"/>
      </rPr>
      <t>’</t>
    </r>
    <r>
      <rPr>
        <b/>
        <sz val="12"/>
        <rFont val="Arial Cyr"/>
        <family val="0"/>
      </rPr>
      <t xml:space="preserve">єднань </t>
    </r>
  </si>
  <si>
    <t>без</t>
  </si>
  <si>
    <t>з</t>
  </si>
  <si>
    <t>грн</t>
  </si>
  <si>
    <t>Контроль якості зварних з'єднань трубопроводів</t>
  </si>
  <si>
    <t xml:space="preserve"> методом радіографування, надлишковий тиск</t>
  </si>
  <si>
    <t xml:space="preserve"> середовища до 10 Мпа, діаметр газопроводу  100 мм;</t>
  </si>
  <si>
    <t xml:space="preserve"> стик</t>
  </si>
  <si>
    <t xml:space="preserve">  -"-  Ф 125 мм;</t>
  </si>
  <si>
    <t xml:space="preserve">  -"-  Ф 150 мм;</t>
  </si>
  <si>
    <t xml:space="preserve">  -"-  Ф 200 мм;</t>
  </si>
  <si>
    <t xml:space="preserve">  -"-  Ф 250 мм;</t>
  </si>
  <si>
    <t xml:space="preserve">  -"-  Ф 300 мм;</t>
  </si>
  <si>
    <t>Контроль якості зварних з'єднань трубопроводів 1-4 категорії</t>
  </si>
  <si>
    <t xml:space="preserve"> методом радіографування,</t>
  </si>
  <si>
    <t>діаметр труб до 350 мм,</t>
  </si>
  <si>
    <t xml:space="preserve">  -"-  Ф 400 мм, </t>
  </si>
  <si>
    <t xml:space="preserve">  -"-  Ф 500 мм, </t>
  </si>
  <si>
    <t xml:space="preserve">  -"-  Ф 700 мм, </t>
  </si>
  <si>
    <t xml:space="preserve">Механічне випробування  зразків зварних  з'єднань </t>
  </si>
  <si>
    <t>сталей перлітного класу</t>
  </si>
  <si>
    <t>а) товщина  металу до 12 мм на розтягання,</t>
  </si>
  <si>
    <t>зразок</t>
  </si>
  <si>
    <t>б)   -"-  на вигин</t>
  </si>
  <si>
    <t>в) товщина металу до 90 мм на сплющування</t>
  </si>
  <si>
    <t>поліетилен тиском до 0.6 МПА 6-24 мм</t>
  </si>
  <si>
    <t>Виготовлення зразків для випробування зварних з'єднань:</t>
  </si>
  <si>
    <t>а) на розрив, товщина стінки:</t>
  </si>
  <si>
    <t>- до 6 мм;</t>
  </si>
  <si>
    <t>- до 10 мм;</t>
  </si>
  <si>
    <t>- до 24 мм</t>
  </si>
  <si>
    <t>б)   -"-  на вигин, товщина стінки:</t>
  </si>
  <si>
    <t>П Р О Т О К О Л    Ц І Н   №  25</t>
  </si>
  <si>
    <t>на монтажні роботи на внутрішніх газопроводах при новому будівництві</t>
  </si>
  <si>
    <t>Врізання штуцером під газом в діючі</t>
  </si>
  <si>
    <t xml:space="preserve">сталеві газопроводи низького тиску </t>
  </si>
  <si>
    <t xml:space="preserve">до 4,9 кПа із зниженням тиску </t>
  </si>
  <si>
    <t>(у точці приєднання)</t>
  </si>
  <si>
    <t>Ф до 70мм</t>
  </si>
  <si>
    <t>Пневматичне випробування газопроводів</t>
  </si>
  <si>
    <t>неоцинкованих труб Ф 15-40 мм</t>
  </si>
  <si>
    <t>Укладання сталевих водопровідних труб</t>
  </si>
  <si>
    <t xml:space="preserve">із гідравличним випробуванням </t>
  </si>
  <si>
    <t xml:space="preserve"> - Ф 75 мм</t>
  </si>
  <si>
    <t>Встановлення фланцевих вентилів, засу-</t>
  </si>
  <si>
    <t>прохідних на трубопроводах зі сталевих</t>
  </si>
  <si>
    <t>Встановлення квартирного газового</t>
  </si>
  <si>
    <t>Установлення водопідігрівників ємкісних</t>
  </si>
  <si>
    <t>місткістю до 1 куб.м.</t>
  </si>
  <si>
    <t>Те ж до 2 куб.м.</t>
  </si>
  <si>
    <t>Те ж до 4 куб.м.</t>
  </si>
  <si>
    <t>Те ж до 6 куб.м.</t>
  </si>
  <si>
    <t>Встановлення газових плит:</t>
  </si>
  <si>
    <t xml:space="preserve"> - побутова двохконфоркова</t>
  </si>
  <si>
    <t xml:space="preserve"> - побутова чотирьохконфоркова</t>
  </si>
  <si>
    <t>Встановлення водонагрівників:</t>
  </si>
  <si>
    <t xml:space="preserve"> - проточного</t>
  </si>
  <si>
    <t xml:space="preserve"> - ємкісного</t>
  </si>
  <si>
    <t>Встановлення фасонних частин:</t>
  </si>
  <si>
    <t>чавунних Ф 50-100 мм</t>
  </si>
  <si>
    <t>сталевих зварних Ф 100 мм</t>
  </si>
  <si>
    <t xml:space="preserve"> - Ф більше 40 мм</t>
  </si>
  <si>
    <t>Встановлення конвекторів</t>
  </si>
  <si>
    <t>100кВт</t>
  </si>
  <si>
    <t>Встановлення регулятора тиску газу</t>
  </si>
  <si>
    <t xml:space="preserve"> Ф 50 мм</t>
  </si>
  <si>
    <t xml:space="preserve"> Ф 100 мм</t>
  </si>
  <si>
    <t>Встановлення продувного пристрою</t>
  </si>
  <si>
    <t>та стовпів глибиною 0,7м</t>
  </si>
  <si>
    <t>100м3</t>
  </si>
  <si>
    <t>Монтаж металевих конструкцій</t>
  </si>
  <si>
    <t>дрібних вагою до 0,1 т</t>
  </si>
  <si>
    <t>Опори під трубопроводи</t>
  </si>
  <si>
    <t>Грунтування металевих поверхонь</t>
  </si>
  <si>
    <t>Фарбування металевих огрунтованих</t>
  </si>
  <si>
    <t>поверхонь</t>
  </si>
  <si>
    <t>Пробивання отворів у цегляній стіні</t>
  </si>
  <si>
    <t>товщиною 25 см</t>
  </si>
  <si>
    <t>Те ж до 38 см</t>
  </si>
  <si>
    <t>Те ж до 51 см</t>
  </si>
  <si>
    <t>Те ж понад 51см</t>
  </si>
  <si>
    <t xml:space="preserve">Укладання сталевих водопровідних </t>
  </si>
  <si>
    <t>труб із пневматичним випробуванням</t>
  </si>
  <si>
    <t xml:space="preserve">П Р О Т О К О Л  № 27 </t>
  </si>
  <si>
    <t>цін надання послуг (робіт) з технічного обслуговування   внутрішньо будинкових  газопроводів</t>
  </si>
  <si>
    <t xml:space="preserve">багатоквартирних будинків </t>
  </si>
  <si>
    <t>Перевірка щільності внутрішньобудинково-</t>
  </si>
  <si>
    <t>го газопроводу - 1 квартира на стояку</t>
  </si>
  <si>
    <t xml:space="preserve"> - на кожну наступну квартиру на стояку</t>
  </si>
  <si>
    <t>Технічне обслуговування відключаючих пристроїв</t>
  </si>
  <si>
    <t>- кран (нормальні умови)</t>
  </si>
  <si>
    <t>до 50 мм</t>
  </si>
  <si>
    <t>51-86</t>
  </si>
  <si>
    <t>- кран (на висоті з приставної драбини)</t>
  </si>
  <si>
    <t>Пуск газу в газове обладнання житлового будинку</t>
  </si>
  <si>
    <t>до 5 приладів на стояку</t>
  </si>
  <si>
    <t>6-10</t>
  </si>
  <si>
    <t>11-15</t>
  </si>
  <si>
    <t>більш 15</t>
  </si>
  <si>
    <t>Відключення житлового будинку  від газопостачання</t>
  </si>
  <si>
    <t xml:space="preserve"> без заглушки</t>
  </si>
  <si>
    <t>1 відкл.</t>
  </si>
  <si>
    <t>з приставної драбини</t>
  </si>
  <si>
    <t>Технічне огляд наздемних ввідних газопроводів  та  відключаючих пристроїв</t>
  </si>
  <si>
    <t>1 буд.</t>
  </si>
  <si>
    <t xml:space="preserve">      </t>
  </si>
  <si>
    <t xml:space="preserve">повірки промислових газових лічильників </t>
  </si>
  <si>
    <t>Протокол цін №6</t>
  </si>
  <si>
    <t>Запроваджується з 01 вересня 2020 р.</t>
  </si>
  <si>
    <t>П Р О Т О К О Л  №28</t>
  </si>
  <si>
    <t xml:space="preserve">     У відповідності до вимог чиного законодавства АТ "Одесагаз"  за зверненням споживачів надає послуги з іншої діяльності, а саме:</t>
  </si>
  <si>
    <r>
      <rPr>
        <sz val="12"/>
        <rFont val="Calibri"/>
        <family val="2"/>
      </rPr>
      <t>°</t>
    </r>
    <r>
      <rPr>
        <sz val="12"/>
        <rFont val="Arial Cyr"/>
        <family val="0"/>
      </rPr>
      <t>встановлення газового обладнання(монтаж/демонтаж)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</si>
  <si>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встановлення/заміна лічильників газу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</si>
  <si>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будівельно-монтажні роботи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</si>
  <si>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роботи з профілактичного обслуговування газопроводів та споруд на них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</si>
  <si>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повірку,ремонт, експертизу лічильників газу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</si>
  <si>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ремонт газового обладнання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</si>
  <si>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роботи з технічного  обслуговування газорегуляторних пунктів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</si>
  <si>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роботи з технічного  обслуговування газового обладнання КБО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</si>
  <si>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надання технічних умов, узгодження проектів газопостачання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</si>
  <si>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перевірку якості захисного покриття трубопроводів</t>
    </r>
  </si>
  <si>
    <r>
      <rPr>
        <sz val="12"/>
        <rFont val="Calibri"/>
        <family val="2"/>
      </rPr>
      <t>°</t>
    </r>
    <r>
      <rPr>
        <sz val="12"/>
        <rFont val="Arial Cyr"/>
        <family val="0"/>
      </rPr>
      <t>роботи з техніичного обслуговування газопроводів та газового обладнання богатоквартирних будинків</t>
    </r>
  </si>
  <si>
    <t xml:space="preserve">°припинення(обмеження) та відновлення газопостачання  </t>
  </si>
  <si>
    <t>від 01.09.2020р.</t>
  </si>
  <si>
    <t>від 01.09. 2020 р.</t>
  </si>
  <si>
    <t>повірки побутових газових лічильників всіх типорозмірів (за заявками)</t>
  </si>
  <si>
    <t>Лічильник КБО</t>
  </si>
  <si>
    <t>від                        р.</t>
  </si>
  <si>
    <t>всього</t>
  </si>
  <si>
    <t>Первине обстеження і прийом в експлуатацію  комерційного вузла обліку газу</t>
  </si>
  <si>
    <t>До відома споживачів   Одеської області</t>
  </si>
  <si>
    <t>П Р О Т О К О Л   №  15</t>
  </si>
  <si>
    <t>цін на відключення / підключення газових приладів та</t>
  </si>
  <si>
    <t xml:space="preserve"> припинення (обмеження), відновлення  газопостачання</t>
  </si>
  <si>
    <t>Встановлене газове</t>
  </si>
  <si>
    <t>обладнання</t>
  </si>
  <si>
    <t>Відключення газового прибору з опломбуванням</t>
  </si>
  <si>
    <t xml:space="preserve">Включення газового прибору </t>
  </si>
  <si>
    <t>Припинення (обмеження) газопостачання (побутові споживачі)</t>
  </si>
  <si>
    <t>Припинення (обмеження) газопостачання (споживачі, які не є побутові)</t>
  </si>
  <si>
    <t>Відновлення газопостачання</t>
  </si>
  <si>
    <t>1 включ.</t>
  </si>
  <si>
    <t>1 припин</t>
  </si>
  <si>
    <t>1 відновл</t>
  </si>
  <si>
    <t>1 припин.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</si>
</sst>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00"/>
    <numFmt numFmtId="197" formatCode="0.0000"/>
    <numFmt numFmtId="198" formatCode="0.0"/>
    <numFmt numFmtId="199" formatCode="0.00000000"/>
    <numFmt numFmtId="200" formatCode="0.0000000"/>
    <numFmt numFmtId="201" formatCode="0.000000"/>
    <numFmt numFmtId="202" formatCode="0.00000"/>
    <numFmt numFmtId="203" formatCode="0.000000000"/>
    <numFmt numFmtId="204" formatCode="d/m;@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vertAlign val="superscript"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1"/>
      <name val="Arial Cyr"/>
      <family val="2"/>
    </font>
    <font>
      <b/>
      <i/>
      <sz val="10"/>
      <name val="Eras Bold ITC"/>
      <family val="2"/>
    </font>
    <font>
      <i/>
      <sz val="10"/>
      <name val="Eras Bold ITC"/>
      <family val="2"/>
    </font>
    <font>
      <sz val="10"/>
      <name val="Eras Bold ITC"/>
      <family val="2"/>
    </font>
    <font>
      <b/>
      <sz val="10"/>
      <name val="Eras Bold ITC"/>
      <family val="2"/>
    </font>
    <font>
      <sz val="11"/>
      <name val="Arial"/>
      <family val="2"/>
    </font>
    <font>
      <sz val="10"/>
      <name val="Arial"/>
      <family val="2"/>
    </font>
    <font>
      <b/>
      <i/>
      <u val="single"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Fill="1" applyAlignment="1">
      <alignment/>
    </xf>
    <xf numFmtId="2" fontId="4" fillId="0" borderId="0" xfId="0" applyNumberFormat="1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7" xfId="0" applyNumberFormat="1" applyBorder="1" applyAlignment="1" quotePrefix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9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9" fontId="0" fillId="0" borderId="11" xfId="0" applyNumberFormat="1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Continuous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1" xfId="0" applyBorder="1" applyAlignment="1">
      <alignment horizontal="centerContinuous"/>
    </xf>
    <xf numFmtId="2" fontId="1" fillId="0" borderId="11" xfId="0" applyNumberFormat="1" applyFont="1" applyBorder="1" applyAlignment="1">
      <alignment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Continuous"/>
    </xf>
    <xf numFmtId="2" fontId="1" fillId="0" borderId="11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 quotePrefix="1">
      <alignment horizontal="left"/>
    </xf>
    <xf numFmtId="2" fontId="1" fillId="0" borderId="20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9" fontId="0" fillId="0" borderId="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Continuous"/>
    </xf>
    <xf numFmtId="0" fontId="0" fillId="0" borderId="32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33" xfId="0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0" fillId="0" borderId="34" xfId="0" applyBorder="1" applyAlignment="1">
      <alignment/>
    </xf>
    <xf numFmtId="0" fontId="9" fillId="0" borderId="34" xfId="0" applyFont="1" applyBorder="1" applyAlignment="1">
      <alignment/>
    </xf>
    <xf numFmtId="0" fontId="0" fillId="0" borderId="34" xfId="0" applyBorder="1" applyAlignment="1" quotePrefix="1">
      <alignment horizontal="left"/>
    </xf>
    <xf numFmtId="2" fontId="1" fillId="0" borderId="34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0" fontId="0" fillId="0" borderId="34" xfId="0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9" fillId="0" borderId="34" xfId="0" applyFont="1" applyFill="1" applyBorder="1" applyAlignment="1" quotePrefix="1">
      <alignment horizontal="left"/>
    </xf>
    <xf numFmtId="0" fontId="9" fillId="0" borderId="34" xfId="0" applyFont="1" applyFill="1" applyBorder="1" applyAlignment="1">
      <alignment/>
    </xf>
    <xf numFmtId="0" fontId="0" fillId="0" borderId="34" xfId="0" applyFill="1" applyBorder="1" applyAlignment="1" quotePrefix="1">
      <alignment horizontal="left"/>
    </xf>
    <xf numFmtId="2" fontId="0" fillId="0" borderId="35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9" fontId="0" fillId="0" borderId="34" xfId="0" applyNumberFormat="1" applyBorder="1" applyAlignment="1">
      <alignment/>
    </xf>
    <xf numFmtId="0" fontId="0" fillId="0" borderId="34" xfId="0" applyBorder="1" applyAlignment="1">
      <alignment horizontal="left"/>
    </xf>
    <xf numFmtId="0" fontId="0" fillId="0" borderId="34" xfId="0" applyBorder="1" applyAlignment="1" quotePrefix="1">
      <alignment horizontal="centerContinuous"/>
    </xf>
    <xf numFmtId="0" fontId="9" fillId="0" borderId="34" xfId="0" applyFont="1" applyBorder="1" applyAlignment="1">
      <alignment/>
    </xf>
    <xf numFmtId="0" fontId="9" fillId="0" borderId="34" xfId="0" applyFont="1" applyBorder="1" applyAlignment="1">
      <alignment horizontal="centerContinuous"/>
    </xf>
    <xf numFmtId="49" fontId="0" fillId="0" borderId="34" xfId="0" applyNumberFormat="1" applyFill="1" applyBorder="1" applyAlignment="1">
      <alignment/>
    </xf>
    <xf numFmtId="0" fontId="0" fillId="0" borderId="34" xfId="0" applyFill="1" applyBorder="1" applyAlignment="1">
      <alignment horizontal="centerContinuous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/>
    </xf>
    <xf numFmtId="0" fontId="0" fillId="0" borderId="35" xfId="0" applyBorder="1" applyAlignment="1">
      <alignment horizontal="centerContinuous"/>
    </xf>
    <xf numFmtId="2" fontId="1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11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Continuous"/>
    </xf>
    <xf numFmtId="2" fontId="1" fillId="0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/>
    </xf>
    <xf numFmtId="49" fontId="0" fillId="0" borderId="20" xfId="0" applyNumberFormat="1" applyBorder="1" applyAlignment="1">
      <alignment horizontal="left" vertic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centerContinuous"/>
    </xf>
    <xf numFmtId="0" fontId="0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1" fillId="33" borderId="0" xfId="0" applyFont="1" applyFill="1" applyAlignment="1">
      <alignment horizontal="centerContinuous"/>
    </xf>
    <xf numFmtId="0" fontId="0" fillId="33" borderId="0" xfId="0" applyFont="1" applyFill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0" fillId="0" borderId="39" xfId="0" applyFont="1" applyBorder="1" applyAlignment="1">
      <alignment/>
    </xf>
    <xf numFmtId="0" fontId="0" fillId="33" borderId="39" xfId="0" applyFont="1" applyFill="1" applyBorder="1" applyAlignment="1">
      <alignment/>
    </xf>
    <xf numFmtId="14" fontId="12" fillId="33" borderId="39" xfId="0" applyNumberFormat="1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33" borderId="33" xfId="0" applyFont="1" applyFill="1" applyBorder="1" applyAlignment="1" quotePrefix="1">
      <alignment horizontal="center"/>
    </xf>
    <xf numFmtId="0" fontId="0" fillId="33" borderId="40" xfId="0" applyFont="1" applyFill="1" applyBorder="1" applyAlignment="1">
      <alignment horizontal="centerContinuous"/>
    </xf>
    <xf numFmtId="0" fontId="0" fillId="33" borderId="41" xfId="0" applyFont="1" applyFill="1" applyBorder="1" applyAlignment="1">
      <alignment horizontal="centerContinuous"/>
    </xf>
    <xf numFmtId="0" fontId="0" fillId="33" borderId="41" xfId="0" applyFill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4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34" xfId="0" applyFont="1" applyFill="1" applyBorder="1" applyAlignment="1">
      <alignment/>
    </xf>
    <xf numFmtId="2" fontId="1" fillId="33" borderId="34" xfId="0" applyNumberFormat="1" applyFont="1" applyFill="1" applyBorder="1" applyAlignment="1">
      <alignment/>
    </xf>
    <xf numFmtId="2" fontId="13" fillId="33" borderId="34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33" borderId="34" xfId="0" applyNumberFormat="1" applyFont="1" applyFill="1" applyBorder="1" applyAlignment="1">
      <alignment/>
    </xf>
    <xf numFmtId="2" fontId="12" fillId="33" borderId="34" xfId="0" applyNumberFormat="1" applyFont="1" applyFill="1" applyBorder="1" applyAlignment="1">
      <alignment/>
    </xf>
    <xf numFmtId="0" fontId="0" fillId="0" borderId="34" xfId="0" applyFont="1" applyFill="1" applyBorder="1" applyAlignment="1" quotePrefix="1">
      <alignment horizontal="left"/>
    </xf>
    <xf numFmtId="2" fontId="1" fillId="33" borderId="34" xfId="0" applyNumberFormat="1" applyFont="1" applyFill="1" applyBorder="1" applyAlignment="1">
      <alignment/>
    </xf>
    <xf numFmtId="0" fontId="0" fillId="0" borderId="34" xfId="0" applyFont="1" applyBorder="1" applyAlignment="1" quotePrefix="1">
      <alignment horizontal="left"/>
    </xf>
    <xf numFmtId="0" fontId="1" fillId="33" borderId="34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2" fontId="1" fillId="0" borderId="44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2" fontId="1" fillId="0" borderId="4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" fontId="1" fillId="0" borderId="34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0" fontId="0" fillId="0" borderId="34" xfId="0" applyFont="1" applyBorder="1" applyAlignment="1">
      <alignment horizontal="right"/>
    </xf>
    <xf numFmtId="2" fontId="0" fillId="33" borderId="34" xfId="0" applyNumberFormat="1" applyFont="1" applyFill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0" fontId="1" fillId="33" borderId="34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2" fontId="0" fillId="33" borderId="35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Continuous"/>
    </xf>
    <xf numFmtId="0" fontId="8" fillId="0" borderId="35" xfId="0" applyFont="1" applyBorder="1" applyAlignment="1">
      <alignment/>
    </xf>
    <xf numFmtId="0" fontId="8" fillId="0" borderId="34" xfId="0" applyFont="1" applyBorder="1" applyAlignment="1" quotePrefix="1">
      <alignment horizontal="left"/>
    </xf>
    <xf numFmtId="0" fontId="4" fillId="0" borderId="34" xfId="0" applyFont="1" applyBorder="1" applyAlignment="1">
      <alignment/>
    </xf>
    <xf numFmtId="2" fontId="4" fillId="0" borderId="34" xfId="0" applyNumberFormat="1" applyFont="1" applyBorder="1" applyAlignment="1">
      <alignment/>
    </xf>
    <xf numFmtId="204" fontId="8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5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29" xfId="0" applyFont="1" applyBorder="1" applyAlignment="1">
      <alignment/>
    </xf>
    <xf numFmtId="0" fontId="8" fillId="0" borderId="48" xfId="0" applyFont="1" applyBorder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 quotePrefix="1">
      <alignment horizontal="left"/>
    </xf>
    <xf numFmtId="204" fontId="8" fillId="0" borderId="19" xfId="0" applyNumberFormat="1" applyFont="1" applyBorder="1" applyAlignment="1">
      <alignment horizontal="left"/>
    </xf>
    <xf numFmtId="204" fontId="8" fillId="0" borderId="29" xfId="0" applyNumberFormat="1" applyFont="1" applyBorder="1" applyAlignment="1">
      <alignment horizontal="left"/>
    </xf>
    <xf numFmtId="0" fontId="8" fillId="0" borderId="10" xfId="0" applyFont="1" applyBorder="1" applyAlignment="1" quotePrefix="1">
      <alignment horizontal="left"/>
    </xf>
    <xf numFmtId="0" fontId="8" fillId="0" borderId="11" xfId="0" applyFont="1" applyBorder="1" applyAlignment="1" quotePrefix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2" fontId="0" fillId="33" borderId="0" xfId="0" applyNumberFormat="1" applyFill="1" applyAlignment="1">
      <alignment/>
    </xf>
    <xf numFmtId="0" fontId="0" fillId="33" borderId="3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0" xfId="0" applyFill="1" applyBorder="1" applyAlignment="1">
      <alignment horizontal="centerContinuous"/>
    </xf>
    <xf numFmtId="0" fontId="0" fillId="33" borderId="23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33" borderId="56" xfId="0" applyFill="1" applyBorder="1" applyAlignment="1">
      <alignment horizontal="center"/>
    </xf>
    <xf numFmtId="2" fontId="1" fillId="0" borderId="0" xfId="0" applyNumberFormat="1" applyFont="1" applyBorder="1" applyAlignment="1">
      <alignment horizontal="centerContinuous"/>
    </xf>
    <xf numFmtId="0" fontId="0" fillId="33" borderId="18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33" borderId="57" xfId="0" applyFill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5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9" xfId="0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0" fillId="0" borderId="5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31" xfId="0" applyFill="1" applyBorder="1" applyAlignment="1">
      <alignment horizontal="centerContinuous"/>
    </xf>
    <xf numFmtId="0" fontId="0" fillId="0" borderId="3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0" borderId="44" xfId="0" applyFont="1" applyBorder="1" applyAlignment="1">
      <alignment horizontal="center"/>
    </xf>
    <xf numFmtId="0" fontId="0" fillId="0" borderId="60" xfId="0" applyFill="1" applyBorder="1" applyAlignment="1">
      <alignment horizontal="centerContinuous"/>
    </xf>
    <xf numFmtId="0" fontId="0" fillId="0" borderId="17" xfId="0" applyBorder="1" applyAlignment="1">
      <alignment horizontal="left" wrapText="1"/>
    </xf>
    <xf numFmtId="0" fontId="12" fillId="0" borderId="61" xfId="0" applyFont="1" applyBorder="1" applyAlignment="1">
      <alignment horizontal="center" wrapText="1"/>
    </xf>
    <xf numFmtId="2" fontId="0" fillId="0" borderId="0" xfId="0" applyNumberFormat="1" applyBorder="1" applyAlignment="1" quotePrefix="1">
      <alignment horizontal="right"/>
    </xf>
    <xf numFmtId="0" fontId="0" fillId="0" borderId="15" xfId="0" applyFont="1" applyBorder="1" applyAlignment="1">
      <alignment/>
    </xf>
    <xf numFmtId="0" fontId="0" fillId="0" borderId="62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2" fontId="1" fillId="0" borderId="21" xfId="0" applyNumberFormat="1" applyFont="1" applyBorder="1" applyAlignment="1">
      <alignment/>
    </xf>
    <xf numFmtId="2" fontId="1" fillId="0" borderId="63" xfId="0" applyNumberFormat="1" applyFont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Border="1" applyAlignment="1">
      <alignment horizontal="left"/>
    </xf>
    <xf numFmtId="2" fontId="1" fillId="0" borderId="23" xfId="0" applyNumberFormat="1" applyFont="1" applyBorder="1" applyAlignment="1">
      <alignment horizontal="centerContinuous"/>
    </xf>
    <xf numFmtId="0" fontId="0" fillId="0" borderId="23" xfId="0" applyBorder="1" applyAlignment="1" quotePrefix="1">
      <alignment horizontal="center"/>
    </xf>
    <xf numFmtId="0" fontId="0" fillId="0" borderId="53" xfId="0" applyBorder="1" applyAlignment="1">
      <alignment horizontal="centerContinuous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19" fillId="0" borderId="34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6" xfId="0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Continuous"/>
    </xf>
    <xf numFmtId="2" fontId="4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35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21" fillId="0" borderId="67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34" xfId="0" applyBorder="1" applyAlignment="1">
      <alignment horizontal="right" vertical="justify"/>
    </xf>
    <xf numFmtId="0" fontId="0" fillId="0" borderId="67" xfId="0" applyBorder="1" applyAlignment="1">
      <alignment horizontal="left" vertical="center" wrapText="1"/>
    </xf>
    <xf numFmtId="196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2" fontId="0" fillId="0" borderId="67" xfId="0" applyNumberFormat="1" applyBorder="1" applyAlignment="1">
      <alignment/>
    </xf>
    <xf numFmtId="0" fontId="0" fillId="0" borderId="68" xfId="0" applyBorder="1" applyAlignment="1">
      <alignment horizontal="left" vertical="center" wrapText="1"/>
    </xf>
    <xf numFmtId="19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2" fontId="0" fillId="0" borderId="68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right"/>
    </xf>
    <xf numFmtId="0" fontId="22" fillId="0" borderId="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22" fillId="0" borderId="0" xfId="0" applyFont="1" applyBorder="1" applyAlignment="1">
      <alignment horizontal="left"/>
    </xf>
    <xf numFmtId="2" fontId="0" fillId="0" borderId="11" xfId="0" applyNumberFormat="1" applyBorder="1" applyAlignment="1">
      <alignment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7" xfId="0" applyFon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 quotePrefix="1">
      <alignment horizontal="centerContinuous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0" borderId="0" xfId="0" applyFont="1" applyAlignment="1" quotePrefix="1">
      <alignment horizontal="centerContinuous"/>
    </xf>
    <xf numFmtId="0" fontId="12" fillId="0" borderId="39" xfId="0" applyFont="1" applyBorder="1" applyAlignment="1">
      <alignment/>
    </xf>
    <xf numFmtId="0" fontId="12" fillId="33" borderId="39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3" xfId="0" applyFont="1" applyBorder="1" applyAlignment="1" quotePrefix="1">
      <alignment horizontal="center"/>
    </xf>
    <xf numFmtId="0" fontId="12" fillId="33" borderId="40" xfId="0" applyFont="1" applyFill="1" applyBorder="1" applyAlignment="1">
      <alignment horizontal="centerContinuous"/>
    </xf>
    <xf numFmtId="0" fontId="12" fillId="33" borderId="69" xfId="0" applyFont="1" applyFill="1" applyBorder="1" applyAlignment="1">
      <alignment horizontal="centerContinuous"/>
    </xf>
    <xf numFmtId="0" fontId="12" fillId="33" borderId="69" xfId="0" applyFont="1" applyFill="1" applyBorder="1" applyAlignment="1" quotePrefix="1">
      <alignment/>
    </xf>
    <xf numFmtId="0" fontId="12" fillId="33" borderId="41" xfId="0" applyFont="1" applyFill="1" applyBorder="1" applyAlignment="1" quotePrefix="1">
      <alignment/>
    </xf>
    <xf numFmtId="0" fontId="12" fillId="33" borderId="70" xfId="0" applyFont="1" applyFill="1" applyBorder="1" applyAlignment="1" quotePrefix="1">
      <alignment horizontal="centerContinuous"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4" xfId="0" applyFont="1" applyBorder="1" applyAlignment="1" quotePrefix="1">
      <alignment horizontal="center"/>
    </xf>
    <xf numFmtId="0" fontId="12" fillId="33" borderId="44" xfId="0" applyFont="1" applyFill="1" applyBorder="1" applyAlignment="1" quotePrefix="1">
      <alignment/>
    </xf>
    <xf numFmtId="0" fontId="12" fillId="33" borderId="33" xfId="0" applyFont="1" applyFill="1" applyBorder="1" applyAlignment="1" quotePrefix="1">
      <alignment/>
    </xf>
    <xf numFmtId="0" fontId="12" fillId="33" borderId="33" xfId="0" applyFont="1" applyFill="1" applyBorder="1" applyAlignment="1">
      <alignment horizontal="center"/>
    </xf>
    <xf numFmtId="0" fontId="12" fillId="33" borderId="67" xfId="0" applyFont="1" applyFill="1" applyBorder="1" applyAlignment="1" quotePrefix="1">
      <alignment horizontal="centerContinuous"/>
    </xf>
    <xf numFmtId="0" fontId="12" fillId="33" borderId="34" xfId="0" applyFont="1" applyFill="1" applyBorder="1" applyAlignment="1">
      <alignment horizontal="centerContinuous"/>
    </xf>
    <xf numFmtId="0" fontId="12" fillId="33" borderId="34" xfId="0" applyFont="1" applyFill="1" applyBorder="1" applyAlignment="1" quotePrefix="1">
      <alignment horizontal="center"/>
    </xf>
    <xf numFmtId="0" fontId="12" fillId="33" borderId="44" xfId="0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7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34" xfId="0" applyFont="1" applyFill="1" applyBorder="1" applyAlignment="1" quotePrefix="1">
      <alignment horizontal="left"/>
    </xf>
    <xf numFmtId="0" fontId="12" fillId="0" borderId="34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0" fontId="12" fillId="33" borderId="67" xfId="0" applyFont="1" applyFill="1" applyBorder="1" applyAlignment="1">
      <alignment horizontal="center"/>
    </xf>
    <xf numFmtId="0" fontId="12" fillId="0" borderId="34" xfId="0" applyFont="1" applyFill="1" applyBorder="1" applyAlignment="1">
      <alignment vertical="center" wrapText="1"/>
    </xf>
    <xf numFmtId="2" fontId="12" fillId="33" borderId="0" xfId="0" applyNumberFormat="1" applyFont="1" applyFill="1" applyBorder="1" applyAlignment="1">
      <alignment/>
    </xf>
    <xf numFmtId="0" fontId="12" fillId="0" borderId="34" xfId="0" applyFont="1" applyBorder="1" applyAlignment="1" quotePrefix="1">
      <alignment horizontal="left"/>
    </xf>
    <xf numFmtId="0" fontId="12" fillId="0" borderId="34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33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17" xfId="0" applyBorder="1" applyAlignment="1">
      <alignment horizontal="right"/>
    </xf>
    <xf numFmtId="14" fontId="0" fillId="0" borderId="17" xfId="0" applyNumberFormat="1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72" xfId="0" applyBorder="1" applyAlignment="1">
      <alignment horizontal="center"/>
    </xf>
    <xf numFmtId="0" fontId="20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6" fillId="0" borderId="0" xfId="0" applyFont="1" applyAlignment="1">
      <alignment horizontal="right"/>
    </xf>
    <xf numFmtId="0" fontId="24" fillId="0" borderId="33" xfId="0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9" fontId="1" fillId="0" borderId="34" xfId="0" applyNumberFormat="1" applyFont="1" applyBorder="1" applyAlignment="1">
      <alignment horizontal="centerContinuous"/>
    </xf>
    <xf numFmtId="0" fontId="24" fillId="0" borderId="35" xfId="0" applyFont="1" applyBorder="1" applyAlignment="1">
      <alignment horizontal="centerContinuous"/>
    </xf>
    <xf numFmtId="0" fontId="24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0" fontId="1" fillId="0" borderId="39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17" xfId="0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1" xfId="0" applyFill="1" applyBorder="1" applyAlignment="1" quotePrefix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Continuous"/>
    </xf>
    <xf numFmtId="0" fontId="0" fillId="0" borderId="11" xfId="0" applyFill="1" applyBorder="1" applyAlignment="1" quotePrefix="1">
      <alignment horizontal="left"/>
    </xf>
    <xf numFmtId="0" fontId="0" fillId="0" borderId="31" xfId="0" applyFill="1" applyBorder="1" applyAlignment="1">
      <alignment/>
    </xf>
    <xf numFmtId="0" fontId="0" fillId="0" borderId="67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Continuous"/>
    </xf>
    <xf numFmtId="9" fontId="1" fillId="0" borderId="19" xfId="0" applyNumberFormat="1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2" fontId="0" fillId="0" borderId="17" xfId="0" applyNumberFormat="1" applyBorder="1" applyAlignment="1" quotePrefix="1">
      <alignment horizontal="right"/>
    </xf>
    <xf numFmtId="2" fontId="0" fillId="0" borderId="17" xfId="0" applyNumberForma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20" xfId="0" applyBorder="1" applyAlignment="1">
      <alignment vertical="top"/>
    </xf>
    <xf numFmtId="0" fontId="0" fillId="0" borderId="20" xfId="0" applyFill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9" xfId="0" applyFont="1" applyBorder="1" applyAlignment="1">
      <alignment horizontal="centerContinuous"/>
    </xf>
    <xf numFmtId="9" fontId="0" fillId="0" borderId="19" xfId="0" applyNumberFormat="1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Continuous"/>
    </xf>
    <xf numFmtId="2" fontId="0" fillId="0" borderId="1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Continuous"/>
    </xf>
    <xf numFmtId="0" fontId="12" fillId="33" borderId="33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 quotePrefix="1">
      <alignment horizontal="left"/>
    </xf>
    <xf numFmtId="0" fontId="0" fillId="0" borderId="43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0" xfId="0" applyBorder="1" applyAlignment="1" quotePrefix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 vertical="center" wrapText="1"/>
    </xf>
    <xf numFmtId="49" fontId="0" fillId="0" borderId="20" xfId="0" applyNumberForma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0" fillId="33" borderId="19" xfId="0" applyNumberFormat="1" applyFont="1" applyFill="1" applyBorder="1" applyAlignment="1">
      <alignment horizontal="centerContinuous"/>
    </xf>
    <xf numFmtId="2" fontId="0" fillId="0" borderId="11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Continuous"/>
    </xf>
    <xf numFmtId="0" fontId="0" fillId="0" borderId="58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9" fontId="0" fillId="0" borderId="43" xfId="55" applyFont="1" applyBorder="1" applyAlignment="1">
      <alignment horizontal="center"/>
    </xf>
    <xf numFmtId="9" fontId="0" fillId="0" borderId="35" xfId="55" applyFont="1" applyBorder="1" applyAlignment="1">
      <alignment horizontal="center"/>
    </xf>
    <xf numFmtId="0" fontId="8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2" fontId="0" fillId="0" borderId="34" xfId="0" applyNumberFormat="1" applyFont="1" applyBorder="1" applyAlignment="1">
      <alignment horizontal="centerContinuous"/>
    </xf>
    <xf numFmtId="2" fontId="0" fillId="0" borderId="48" xfId="0" applyNumberFormat="1" applyFont="1" applyBorder="1" applyAlignment="1">
      <alignment horizontal="centerContinuous"/>
    </xf>
    <xf numFmtId="2" fontId="0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Continuous"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42" xfId="0" applyFont="1" applyBorder="1" applyAlignment="1">
      <alignment/>
    </xf>
    <xf numFmtId="2" fontId="8" fillId="0" borderId="34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67" xfId="0" applyNumberFormat="1" applyFont="1" applyBorder="1" applyAlignment="1">
      <alignment/>
    </xf>
    <xf numFmtId="0" fontId="0" fillId="0" borderId="68" xfId="0" applyFont="1" applyBorder="1" applyAlignment="1">
      <alignment/>
    </xf>
    <xf numFmtId="2" fontId="0" fillId="0" borderId="33" xfId="0" applyNumberFormat="1" applyBorder="1" applyAlignment="1">
      <alignment/>
    </xf>
    <xf numFmtId="0" fontId="12" fillId="33" borderId="33" xfId="0" applyFont="1" applyFill="1" applyBorder="1" applyAlignment="1">
      <alignment/>
    </xf>
    <xf numFmtId="0" fontId="12" fillId="33" borderId="42" xfId="0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12" fillId="0" borderId="17" xfId="0" applyNumberFormat="1" applyFont="1" applyBorder="1" applyAlignment="1">
      <alignment horizontal="left"/>
    </xf>
    <xf numFmtId="2" fontId="12" fillId="0" borderId="17" xfId="0" applyNumberFormat="1" applyFont="1" applyBorder="1" applyAlignment="1" quotePrefix="1">
      <alignment horizontal="left"/>
    </xf>
    <xf numFmtId="0" fontId="12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12" fillId="33" borderId="33" xfId="0" applyFont="1" applyFill="1" applyBorder="1" applyAlignment="1">
      <alignment horizontal="center"/>
    </xf>
    <xf numFmtId="2" fontId="0" fillId="0" borderId="35" xfId="0" applyNumberFormat="1" applyFont="1" applyBorder="1" applyAlignment="1">
      <alignment/>
    </xf>
    <xf numFmtId="0" fontId="12" fillId="33" borderId="34" xfId="0" applyFont="1" applyFill="1" applyBorder="1" applyAlignment="1">
      <alignment/>
    </xf>
    <xf numFmtId="2" fontId="13" fillId="33" borderId="0" xfId="0" applyNumberFormat="1" applyFont="1" applyFill="1" applyBorder="1" applyAlignment="1">
      <alignment horizontal="right"/>
    </xf>
    <xf numFmtId="2" fontId="13" fillId="33" borderId="34" xfId="0" applyNumberFormat="1" applyFont="1" applyFill="1" applyBorder="1" applyAlignment="1">
      <alignment horizontal="right"/>
    </xf>
    <xf numFmtId="2" fontId="12" fillId="33" borderId="0" xfId="0" applyNumberFormat="1" applyFont="1" applyFill="1" applyBorder="1" applyAlignment="1">
      <alignment horizontal="right"/>
    </xf>
    <xf numFmtId="2" fontId="13" fillId="33" borderId="67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2" fontId="12" fillId="33" borderId="34" xfId="0" applyNumberFormat="1" applyFont="1" applyFill="1" applyBorder="1" applyAlignment="1">
      <alignment horizontal="right"/>
    </xf>
    <xf numFmtId="2" fontId="12" fillId="33" borderId="67" xfId="0" applyNumberFormat="1" applyFont="1" applyFill="1" applyBorder="1" applyAlignment="1">
      <alignment horizontal="right"/>
    </xf>
    <xf numFmtId="2" fontId="12" fillId="0" borderId="34" xfId="0" applyNumberFormat="1" applyFont="1" applyFill="1" applyBorder="1" applyAlignment="1">
      <alignment/>
    </xf>
    <xf numFmtId="0" fontId="13" fillId="33" borderId="34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/>
    </xf>
    <xf numFmtId="2" fontId="13" fillId="33" borderId="3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67" xfId="0" applyNumberFormat="1" applyFont="1" applyFill="1" applyBorder="1" applyAlignment="1">
      <alignment/>
    </xf>
    <xf numFmtId="197" fontId="12" fillId="33" borderId="3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97" fontId="12" fillId="33" borderId="0" xfId="0" applyNumberFormat="1" applyFont="1" applyFill="1" applyBorder="1" applyAlignment="1">
      <alignment/>
    </xf>
    <xf numFmtId="2" fontId="12" fillId="33" borderId="67" xfId="0" applyNumberFormat="1" applyFont="1" applyFill="1" applyBorder="1" applyAlignment="1">
      <alignment/>
    </xf>
    <xf numFmtId="202" fontId="12" fillId="33" borderId="34" xfId="0" applyNumberFormat="1" applyFont="1" applyFill="1" applyBorder="1" applyAlignment="1">
      <alignment/>
    </xf>
    <xf numFmtId="202" fontId="12" fillId="33" borderId="0" xfId="0" applyNumberFormat="1" applyFont="1" applyFill="1" applyBorder="1" applyAlignment="1">
      <alignment/>
    </xf>
    <xf numFmtId="196" fontId="12" fillId="33" borderId="34" xfId="0" applyNumberFormat="1" applyFont="1" applyFill="1" applyBorder="1" applyAlignment="1">
      <alignment/>
    </xf>
    <xf numFmtId="196" fontId="12" fillId="33" borderId="0" xfId="0" applyNumberFormat="1" applyFont="1" applyFill="1" applyBorder="1" applyAlignment="1">
      <alignment/>
    </xf>
    <xf numFmtId="1" fontId="12" fillId="33" borderId="34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196" fontId="13" fillId="33" borderId="0" xfId="0" applyNumberFormat="1" applyFont="1" applyFill="1" applyBorder="1" applyAlignment="1">
      <alignment/>
    </xf>
    <xf numFmtId="196" fontId="13" fillId="33" borderId="3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13" fillId="33" borderId="34" xfId="0" applyFont="1" applyFill="1" applyBorder="1" applyAlignment="1">
      <alignment/>
    </xf>
    <xf numFmtId="196" fontId="13" fillId="33" borderId="67" xfId="0" applyNumberFormat="1" applyFont="1" applyFill="1" applyBorder="1" applyAlignment="1">
      <alignment/>
    </xf>
    <xf numFmtId="2" fontId="13" fillId="33" borderId="67" xfId="0" applyNumberFormat="1" applyFont="1" applyFill="1" applyBorder="1" applyAlignment="1">
      <alignment/>
    </xf>
    <xf numFmtId="2" fontId="12" fillId="33" borderId="39" xfId="0" applyNumberFormat="1" applyFont="1" applyFill="1" applyBorder="1" applyAlignment="1">
      <alignment/>
    </xf>
    <xf numFmtId="2" fontId="12" fillId="33" borderId="35" xfId="0" applyNumberFormat="1" applyFont="1" applyFill="1" applyBorder="1" applyAlignment="1">
      <alignment/>
    </xf>
    <xf numFmtId="0" fontId="12" fillId="33" borderId="68" xfId="0" applyFont="1" applyFill="1" applyBorder="1" applyAlignment="1">
      <alignment/>
    </xf>
    <xf numFmtId="165" fontId="12" fillId="33" borderId="39" xfId="0" applyNumberFormat="1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27" fillId="0" borderId="0" xfId="0" applyFont="1" applyAlignment="1">
      <alignment horizontal="center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12" fillId="33" borderId="69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70" xfId="0" applyFont="1" applyFill="1" applyBorder="1" applyAlignment="1" quotePrefix="1">
      <alignment horizontal="center"/>
    </xf>
    <xf numFmtId="0" fontId="0" fillId="33" borderId="70" xfId="0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Continuous"/>
    </xf>
    <xf numFmtId="0" fontId="26" fillId="0" borderId="33" xfId="0" applyFont="1" applyBorder="1" applyAlignment="1">
      <alignment/>
    </xf>
    <xf numFmtId="0" fontId="24" fillId="0" borderId="34" xfId="0" applyFont="1" applyBorder="1" applyAlignment="1">
      <alignment horizontal="centerContinuous"/>
    </xf>
    <xf numFmtId="9" fontId="24" fillId="0" borderId="34" xfId="0" applyNumberFormat="1" applyFont="1" applyBorder="1" applyAlignment="1">
      <alignment horizontal="centerContinuous"/>
    </xf>
    <xf numFmtId="0" fontId="24" fillId="0" borderId="33" xfId="0" applyFont="1" applyBorder="1" applyAlignment="1">
      <alignment/>
    </xf>
    <xf numFmtId="0" fontId="26" fillId="0" borderId="44" xfId="0" applyFont="1" applyBorder="1" applyAlignment="1">
      <alignment wrapText="1"/>
    </xf>
    <xf numFmtId="2" fontId="24" fillId="0" borderId="34" xfId="0" applyNumberFormat="1" applyFont="1" applyBorder="1" applyAlignment="1">
      <alignment/>
    </xf>
    <xf numFmtId="0" fontId="24" fillId="0" borderId="34" xfId="0" applyFont="1" applyBorder="1" applyAlignment="1">
      <alignment/>
    </xf>
    <xf numFmtId="0" fontId="0" fillId="0" borderId="44" xfId="0" applyBorder="1" applyAlignment="1">
      <alignment/>
    </xf>
    <xf numFmtId="0" fontId="24" fillId="0" borderId="44" xfId="0" applyFont="1" applyBorder="1" applyAlignment="1">
      <alignment horizontal="center"/>
    </xf>
    <xf numFmtId="2" fontId="24" fillId="0" borderId="44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3" xfId="0" applyFont="1" applyBorder="1" applyAlignment="1">
      <alignment horizontal="center"/>
    </xf>
    <xf numFmtId="0" fontId="26" fillId="0" borderId="43" xfId="0" applyFont="1" applyBorder="1" applyAlignment="1">
      <alignment wrapText="1"/>
    </xf>
    <xf numFmtId="2" fontId="24" fillId="0" borderId="43" xfId="0" applyNumberFormat="1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Alignment="1" quotePrefix="1">
      <alignment horizontal="left"/>
    </xf>
    <xf numFmtId="2" fontId="0" fillId="0" borderId="17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4" fillId="0" borderId="67" xfId="0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%202020%20%20&#1052;&#1077;&#1090;&#1088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"/>
      <sheetName val="кальк"/>
      <sheetName val="хронометраж"/>
      <sheetName val="модем"/>
      <sheetName val="обст за заявкою"/>
      <sheetName val="расценки"/>
    </sheetNames>
    <sheetDataSet>
      <sheetData sheetId="1">
        <row r="17">
          <cell r="D17" t="str">
            <v>шт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21" sqref="I21"/>
    </sheetView>
  </sheetViews>
  <sheetFormatPr defaultColWidth="9.00390625" defaultRowHeight="12.75"/>
  <sheetData>
    <row r="1" spans="1:10" ht="18">
      <c r="A1" s="669" t="s">
        <v>1097</v>
      </c>
      <c r="B1" s="669"/>
      <c r="C1" s="669"/>
      <c r="D1" s="669"/>
      <c r="E1" s="669"/>
      <c r="F1" s="669"/>
      <c r="G1" s="669"/>
      <c r="H1" s="669"/>
      <c r="I1" s="669"/>
      <c r="J1" s="669"/>
    </row>
    <row r="3" spans="1:10" ht="50.25" customHeight="1">
      <c r="A3" s="670" t="s">
        <v>1077</v>
      </c>
      <c r="B3" s="670"/>
      <c r="C3" s="670"/>
      <c r="D3" s="670"/>
      <c r="E3" s="670"/>
      <c r="F3" s="670"/>
      <c r="G3" s="670"/>
      <c r="H3" s="670"/>
      <c r="I3" s="670"/>
      <c r="J3" s="626"/>
    </row>
    <row r="4" spans="1:10" ht="15.75">
      <c r="A4" s="627" t="s">
        <v>1078</v>
      </c>
      <c r="B4" s="627"/>
      <c r="C4" s="627"/>
      <c r="D4" s="627"/>
      <c r="E4" s="627"/>
      <c r="F4" s="627"/>
      <c r="G4" s="627"/>
      <c r="H4" s="627"/>
      <c r="I4" s="627"/>
      <c r="J4" s="627"/>
    </row>
    <row r="5" spans="1:10" ht="15.75">
      <c r="A5" s="627" t="s">
        <v>1079</v>
      </c>
      <c r="B5" s="627"/>
      <c r="C5" s="627"/>
      <c r="D5" s="627"/>
      <c r="E5" s="627"/>
      <c r="F5" s="627"/>
      <c r="G5" s="627"/>
      <c r="H5" s="627"/>
      <c r="I5" s="627"/>
      <c r="J5" s="627"/>
    </row>
    <row r="6" spans="1:10" ht="15.75">
      <c r="A6" s="627" t="s">
        <v>1080</v>
      </c>
      <c r="B6" s="627"/>
      <c r="C6" s="627"/>
      <c r="D6" s="627"/>
      <c r="E6" s="627"/>
      <c r="F6" s="627"/>
      <c r="G6" s="627"/>
      <c r="H6" s="627"/>
      <c r="I6" s="627"/>
      <c r="J6" s="627"/>
    </row>
    <row r="7" spans="1:10" ht="15.75">
      <c r="A7" s="627" t="s">
        <v>1081</v>
      </c>
      <c r="B7" s="627"/>
      <c r="C7" s="627"/>
      <c r="D7" s="627"/>
      <c r="E7" s="627"/>
      <c r="F7" s="627"/>
      <c r="G7" s="627"/>
      <c r="H7" s="627"/>
      <c r="I7" s="627"/>
      <c r="J7" s="627"/>
    </row>
    <row r="8" spans="1:10" ht="15.75">
      <c r="A8" s="627" t="s">
        <v>1082</v>
      </c>
      <c r="B8" s="627"/>
      <c r="C8" s="627"/>
      <c r="D8" s="627"/>
      <c r="E8" s="627"/>
      <c r="F8" s="627"/>
      <c r="G8" s="627"/>
      <c r="H8" s="627"/>
      <c r="I8" s="627"/>
      <c r="J8" s="627"/>
    </row>
    <row r="9" spans="1:10" ht="15.75">
      <c r="A9" s="627" t="s">
        <v>1083</v>
      </c>
      <c r="B9" s="627"/>
      <c r="C9" s="627"/>
      <c r="D9" s="627"/>
      <c r="E9" s="627"/>
      <c r="F9" s="627"/>
      <c r="G9" s="627"/>
      <c r="H9" s="627"/>
      <c r="I9" s="627"/>
      <c r="J9" s="627"/>
    </row>
    <row r="10" spans="1:10" ht="15.75">
      <c r="A10" s="627" t="s">
        <v>1084</v>
      </c>
      <c r="B10" s="627"/>
      <c r="C10" s="627"/>
      <c r="D10" s="627"/>
      <c r="E10" s="627"/>
      <c r="F10" s="627"/>
      <c r="G10" s="627"/>
      <c r="H10" s="627"/>
      <c r="I10" s="627"/>
      <c r="J10" s="627"/>
    </row>
    <row r="11" spans="1:10" ht="15.75">
      <c r="A11" s="627" t="s">
        <v>1085</v>
      </c>
      <c r="B11" s="627"/>
      <c r="C11" s="627"/>
      <c r="D11" s="627"/>
      <c r="E11" s="627"/>
      <c r="F11" s="627"/>
      <c r="G11" s="627"/>
      <c r="H11" s="627"/>
      <c r="I11" s="627"/>
      <c r="J11" s="627"/>
    </row>
    <row r="12" spans="1:10" ht="15.75">
      <c r="A12" s="627" t="s">
        <v>1086</v>
      </c>
      <c r="B12" s="627"/>
      <c r="C12" s="627"/>
      <c r="D12" s="627"/>
      <c r="E12" s="627"/>
      <c r="F12" s="627"/>
      <c r="G12" s="627"/>
      <c r="H12" s="627"/>
      <c r="I12" s="627"/>
      <c r="J12" s="627"/>
    </row>
    <row r="13" spans="1:10" ht="15.75">
      <c r="A13" s="627" t="s">
        <v>1087</v>
      </c>
      <c r="B13" s="627"/>
      <c r="C13" s="627"/>
      <c r="D13" s="627"/>
      <c r="E13" s="627"/>
      <c r="F13" s="627"/>
      <c r="G13" s="627"/>
      <c r="H13" s="627"/>
      <c r="I13" s="627"/>
      <c r="J13" s="627"/>
    </row>
    <row r="14" spans="1:10" ht="36.75" customHeight="1">
      <c r="A14" s="671" t="s">
        <v>1088</v>
      </c>
      <c r="B14" s="671"/>
      <c r="C14" s="671"/>
      <c r="D14" s="671"/>
      <c r="E14" s="671"/>
      <c r="F14" s="671"/>
      <c r="G14" s="671"/>
      <c r="H14" s="671"/>
      <c r="I14" s="671"/>
      <c r="J14" s="671"/>
    </row>
    <row r="15" spans="1:10" ht="15">
      <c r="A15" s="627" t="s">
        <v>1089</v>
      </c>
      <c r="B15" s="627"/>
      <c r="C15" s="627"/>
      <c r="D15" s="627"/>
      <c r="E15" s="627"/>
      <c r="F15" s="627"/>
      <c r="G15" s="627"/>
      <c r="H15" s="627"/>
      <c r="I15" s="627"/>
      <c r="J15" s="627"/>
    </row>
  </sheetData>
  <sheetProtection/>
  <mergeCells count="3">
    <mergeCell ref="A1:J1"/>
    <mergeCell ref="A3:I3"/>
    <mergeCell ref="A14:J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625" style="0" customWidth="1"/>
    <col min="2" max="2" width="28.75390625" style="0" customWidth="1"/>
    <col min="3" max="3" width="7.875" style="0" customWidth="1"/>
    <col min="4" max="4" width="9.00390625" style="0" customWidth="1"/>
  </cols>
  <sheetData>
    <row r="1" spans="4:6" ht="12.75">
      <c r="D1" s="7"/>
      <c r="E1" s="7"/>
      <c r="F1" s="8"/>
    </row>
    <row r="2" spans="4:6" ht="12.75">
      <c r="D2" s="7"/>
      <c r="E2" s="7"/>
      <c r="F2" s="8"/>
    </row>
    <row r="3" spans="4:6" ht="14.25">
      <c r="D3" s="7"/>
      <c r="E3" s="7"/>
      <c r="F3" s="9"/>
    </row>
    <row r="4" spans="3:6" ht="14.25">
      <c r="C4" s="25"/>
      <c r="D4" s="25"/>
      <c r="E4" s="25"/>
      <c r="F4" s="9"/>
    </row>
    <row r="5" spans="5:6" ht="12.75">
      <c r="E5" s="8"/>
      <c r="F5" s="8"/>
    </row>
    <row r="6" spans="5:6" ht="12.75">
      <c r="E6" s="8"/>
      <c r="F6" s="8"/>
    </row>
    <row r="7" spans="5:6" ht="12.75">
      <c r="E7" s="8"/>
      <c r="F7" s="8"/>
    </row>
    <row r="8" spans="5:6" ht="12.75">
      <c r="E8" s="8"/>
      <c r="F8" s="8"/>
    </row>
    <row r="9" spans="5:6" ht="12.75">
      <c r="E9" s="8"/>
      <c r="F9" s="8"/>
    </row>
    <row r="11" spans="1:6" ht="12.75">
      <c r="A11" s="8"/>
      <c r="B11" s="7" t="s">
        <v>778</v>
      </c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/>
    </row>
    <row r="13" spans="1:6" ht="12.75">
      <c r="A13" s="8"/>
      <c r="B13" s="8" t="s">
        <v>779</v>
      </c>
      <c r="C13" s="8"/>
      <c r="D13" s="8"/>
      <c r="E13" s="8"/>
      <c r="F13" s="8"/>
    </row>
    <row r="14" spans="1:6" ht="12.75">
      <c r="A14" s="8"/>
      <c r="B14" s="8" t="s">
        <v>780</v>
      </c>
      <c r="C14" s="8"/>
      <c r="D14" s="8"/>
      <c r="E14" s="8"/>
      <c r="F14" s="8"/>
    </row>
    <row r="15" spans="1:6" ht="12.75">
      <c r="A15" s="8"/>
      <c r="B15" s="8"/>
      <c r="C15" s="8"/>
      <c r="D15" s="8"/>
      <c r="E15" s="8"/>
      <c r="F15" s="8"/>
    </row>
    <row r="16" spans="2:6" ht="13.5" thickBot="1">
      <c r="B16" s="10"/>
      <c r="C16" s="524" t="s">
        <v>1075</v>
      </c>
      <c r="D16" s="298"/>
      <c r="E16" s="298"/>
      <c r="F16" s="299"/>
    </row>
    <row r="17" spans="1:6" ht="12.75">
      <c r="A17" s="300"/>
      <c r="B17" s="301"/>
      <c r="C17" s="300"/>
      <c r="D17" s="570" t="s">
        <v>0</v>
      </c>
      <c r="E17" s="571"/>
      <c r="F17" s="570" t="s">
        <v>18</v>
      </c>
    </row>
    <row r="18" spans="1:6" ht="12.75">
      <c r="A18" s="107" t="s">
        <v>781</v>
      </c>
      <c r="B18" s="91" t="s">
        <v>25</v>
      </c>
      <c r="C18" s="107" t="s">
        <v>3</v>
      </c>
      <c r="D18" s="572" t="s">
        <v>19</v>
      </c>
      <c r="E18" s="31" t="s">
        <v>8</v>
      </c>
      <c r="F18" s="572" t="s">
        <v>19</v>
      </c>
    </row>
    <row r="19" spans="1:6" ht="12.75">
      <c r="A19" s="107" t="s">
        <v>782</v>
      </c>
      <c r="B19" s="1"/>
      <c r="C19" s="107" t="s">
        <v>7</v>
      </c>
      <c r="D19" s="572" t="s">
        <v>701</v>
      </c>
      <c r="E19" s="32">
        <v>0.2</v>
      </c>
      <c r="F19" s="572" t="s">
        <v>20</v>
      </c>
    </row>
    <row r="20" spans="1:6" ht="12.75">
      <c r="A20" s="109"/>
      <c r="B20" s="303"/>
      <c r="C20" s="109"/>
      <c r="D20" s="573" t="s">
        <v>9</v>
      </c>
      <c r="E20" s="574"/>
      <c r="F20" s="573" t="s">
        <v>9</v>
      </c>
    </row>
    <row r="21" spans="1:6" ht="12.75">
      <c r="A21" s="111"/>
      <c r="B21" s="1"/>
      <c r="C21" s="111"/>
      <c r="D21" s="572"/>
      <c r="E21" s="33"/>
      <c r="F21" s="575"/>
    </row>
    <row r="22" spans="1:6" ht="12.75">
      <c r="A22" s="111" t="s">
        <v>702</v>
      </c>
      <c r="B22" s="1" t="s">
        <v>783</v>
      </c>
      <c r="C22" s="111"/>
      <c r="D22" s="575"/>
      <c r="E22" s="33"/>
      <c r="F22" s="575"/>
    </row>
    <row r="23" spans="1:6" ht="12.75">
      <c r="A23" s="111"/>
      <c r="B23" s="1" t="s">
        <v>784</v>
      </c>
      <c r="C23" s="111"/>
      <c r="D23" s="575"/>
      <c r="E23" s="33"/>
      <c r="F23" s="575"/>
    </row>
    <row r="24" spans="1:6" ht="12.75">
      <c r="A24" s="111"/>
      <c r="B24" s="1" t="s">
        <v>785</v>
      </c>
      <c r="C24" s="107" t="s">
        <v>786</v>
      </c>
      <c r="D24" s="576">
        <v>362.1</v>
      </c>
      <c r="E24" s="577">
        <f>D24*E19</f>
        <v>72.42</v>
      </c>
      <c r="F24" s="576">
        <f>D24+E24</f>
        <v>434.52000000000004</v>
      </c>
    </row>
    <row r="25" spans="1:6" ht="12.75">
      <c r="A25" s="111"/>
      <c r="B25" s="1"/>
      <c r="C25" s="111"/>
      <c r="D25" s="575"/>
      <c r="E25" s="33"/>
      <c r="F25" s="575"/>
    </row>
    <row r="26" spans="1:6" ht="12.75">
      <c r="A26" s="111" t="s">
        <v>787</v>
      </c>
      <c r="B26" s="1" t="s">
        <v>788</v>
      </c>
      <c r="C26" s="111"/>
      <c r="D26" s="575"/>
      <c r="E26" s="33"/>
      <c r="F26" s="575"/>
    </row>
    <row r="27" spans="1:6" ht="12.75">
      <c r="A27" s="111"/>
      <c r="B27" s="305" t="s">
        <v>789</v>
      </c>
      <c r="C27" s="107" t="s">
        <v>786</v>
      </c>
      <c r="D27" s="576">
        <v>96.38</v>
      </c>
      <c r="E27" s="577">
        <f>D27*E19</f>
        <v>19.276</v>
      </c>
      <c r="F27" s="576">
        <f>D27+E27</f>
        <v>115.65599999999999</v>
      </c>
    </row>
    <row r="28" spans="1:6" ht="12.75">
      <c r="A28" s="109"/>
      <c r="B28" s="303" t="s">
        <v>785</v>
      </c>
      <c r="C28" s="109"/>
      <c r="D28" s="109"/>
      <c r="E28" s="303"/>
      <c r="F28" s="109"/>
    </row>
    <row r="37" spans="2:4" ht="12.75">
      <c r="B37" s="124"/>
      <c r="D37" s="124"/>
    </row>
    <row r="40" spans="2:5" ht="12.75">
      <c r="B40" s="60"/>
      <c r="C40" s="125"/>
      <c r="E40" s="125"/>
    </row>
  </sheetData>
  <sheetProtection/>
  <printOptions/>
  <pageMargins left="1.1811023622047245" right="0" top="0.984251968503937" bottom="0" header="0.5118110236220472" footer="0.5118110236220472"/>
  <pageSetup blackAndWhite="1" fitToHeight="1" fitToWidth="1" horizontalDpi="120" verticalDpi="12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zoomScalePageLayoutView="0" workbookViewId="0" topLeftCell="A5">
      <selection activeCell="D28" sqref="D28"/>
    </sheetView>
  </sheetViews>
  <sheetFormatPr defaultColWidth="9.00390625" defaultRowHeight="12.75"/>
  <cols>
    <col min="1" max="1" width="1.625" style="0" customWidth="1"/>
    <col min="2" max="2" width="7.00390625" style="0" customWidth="1"/>
    <col min="3" max="3" width="35.00390625" style="0" customWidth="1"/>
    <col min="4" max="4" width="15.375" style="0" customWidth="1"/>
    <col min="5" max="5" width="11.875" style="0" customWidth="1"/>
    <col min="6" max="6" width="12.25390625" style="0" customWidth="1"/>
  </cols>
  <sheetData>
    <row r="1" spans="2:4" ht="14.25">
      <c r="B1" s="223"/>
      <c r="C1" s="223"/>
      <c r="D1" s="22"/>
    </row>
    <row r="2" spans="2:4" ht="14.25">
      <c r="B2" s="223"/>
      <c r="C2" s="223"/>
      <c r="D2" s="22"/>
    </row>
    <row r="3" spans="2:4" ht="14.25">
      <c r="B3" s="223"/>
      <c r="C3" s="223"/>
      <c r="D3" s="22"/>
    </row>
    <row r="4" spans="2:4" ht="14.25">
      <c r="B4" s="223"/>
      <c r="C4" s="672"/>
      <c r="D4" s="672"/>
    </row>
    <row r="5" spans="2:4" ht="14.25">
      <c r="B5" s="223"/>
      <c r="C5" s="223"/>
      <c r="D5" s="224"/>
    </row>
    <row r="6" spans="2:4" ht="14.25">
      <c r="B6" s="223"/>
      <c r="C6" s="223"/>
      <c r="D6" s="224"/>
    </row>
    <row r="7" spans="2:4" ht="14.25">
      <c r="B7" s="223"/>
      <c r="C7" s="223"/>
      <c r="D7" s="224"/>
    </row>
    <row r="8" spans="2:4" ht="14.25">
      <c r="B8" s="223"/>
      <c r="C8" s="223"/>
      <c r="D8" s="224"/>
    </row>
    <row r="9" spans="2:4" ht="14.25">
      <c r="B9" s="223"/>
      <c r="C9" s="223"/>
      <c r="D9" s="224"/>
    </row>
    <row r="10" spans="2:4" ht="14.25">
      <c r="B10" s="223"/>
      <c r="C10" s="223"/>
      <c r="D10" s="224"/>
    </row>
    <row r="11" spans="2:4" ht="15">
      <c r="B11" s="225" t="s">
        <v>790</v>
      </c>
      <c r="C11" s="224"/>
      <c r="D11" s="224"/>
    </row>
    <row r="12" spans="2:4" ht="14.25">
      <c r="B12" s="224" t="s">
        <v>791</v>
      </c>
      <c r="C12" s="224"/>
      <c r="D12" s="224"/>
    </row>
    <row r="13" spans="2:4" ht="14.25">
      <c r="B13" s="224" t="s">
        <v>792</v>
      </c>
      <c r="C13" s="224"/>
      <c r="D13" s="224"/>
    </row>
    <row r="14" spans="2:4" ht="14.25">
      <c r="B14" s="223"/>
      <c r="C14" s="223"/>
      <c r="D14" s="223"/>
    </row>
    <row r="15" spans="2:4" ht="15" thickBot="1">
      <c r="B15" s="223"/>
      <c r="C15" s="226"/>
      <c r="D15" s="524" t="s">
        <v>1075</v>
      </c>
    </row>
    <row r="16" spans="2:6" ht="14.25">
      <c r="B16" s="227"/>
      <c r="C16" s="227"/>
      <c r="D16" s="582" t="s">
        <v>0</v>
      </c>
      <c r="E16" s="571"/>
      <c r="F16" s="570" t="s">
        <v>18</v>
      </c>
    </row>
    <row r="17" spans="2:6" ht="14.25">
      <c r="B17" s="228" t="s">
        <v>1</v>
      </c>
      <c r="C17" s="228" t="s">
        <v>699</v>
      </c>
      <c r="D17" s="583" t="s">
        <v>19</v>
      </c>
      <c r="E17" s="31" t="s">
        <v>8</v>
      </c>
      <c r="F17" s="572" t="s">
        <v>19</v>
      </c>
    </row>
    <row r="18" spans="2:6" ht="14.25">
      <c r="B18" s="228" t="s">
        <v>5</v>
      </c>
      <c r="C18" s="228" t="s">
        <v>700</v>
      </c>
      <c r="D18" s="583" t="s">
        <v>701</v>
      </c>
      <c r="E18" s="32">
        <v>0.2</v>
      </c>
      <c r="F18" s="572" t="s">
        <v>20</v>
      </c>
    </row>
    <row r="19" spans="2:6" ht="14.25">
      <c r="B19" s="229"/>
      <c r="C19" s="229"/>
      <c r="D19" s="584" t="s">
        <v>9</v>
      </c>
      <c r="E19" s="574"/>
      <c r="F19" s="573" t="s">
        <v>9</v>
      </c>
    </row>
    <row r="20" spans="2:6" ht="15">
      <c r="B20" s="306" t="s">
        <v>702</v>
      </c>
      <c r="C20" s="307" t="s">
        <v>793</v>
      </c>
      <c r="D20" s="231"/>
      <c r="E20" s="1"/>
      <c r="F20" s="111"/>
    </row>
    <row r="21" spans="2:6" ht="15">
      <c r="B21" s="306"/>
      <c r="C21" s="230" t="s">
        <v>794</v>
      </c>
      <c r="D21" s="232"/>
      <c r="E21" s="1"/>
      <c r="F21" s="111"/>
    </row>
    <row r="22" spans="2:6" ht="15" customHeight="1">
      <c r="B22" s="230"/>
      <c r="C22" s="307" t="s">
        <v>795</v>
      </c>
      <c r="D22" s="578">
        <v>589.43</v>
      </c>
      <c r="E22" s="558">
        <f>D22*20%</f>
        <v>117.886</v>
      </c>
      <c r="F22" s="578">
        <f>D22+E22</f>
        <v>707.3159999999999</v>
      </c>
    </row>
    <row r="23" spans="2:6" ht="15" customHeight="1">
      <c r="B23" s="307" t="s">
        <v>787</v>
      </c>
      <c r="C23" s="307" t="s">
        <v>793</v>
      </c>
      <c r="D23" s="578"/>
      <c r="E23" s="558"/>
      <c r="F23" s="578"/>
    </row>
    <row r="24" spans="2:6" ht="14.25">
      <c r="B24" s="230"/>
      <c r="C24" s="307" t="s">
        <v>796</v>
      </c>
      <c r="D24" s="578">
        <v>209.58</v>
      </c>
      <c r="E24" s="558">
        <f>D24*20%</f>
        <v>41.916000000000004</v>
      </c>
      <c r="F24" s="578">
        <f>D24+E24</f>
        <v>251.496</v>
      </c>
    </row>
    <row r="25" spans="2:6" ht="14.25">
      <c r="B25" s="307" t="s">
        <v>797</v>
      </c>
      <c r="C25" s="128" t="s">
        <v>798</v>
      </c>
      <c r="D25" s="578"/>
      <c r="E25" s="558"/>
      <c r="F25" s="578"/>
    </row>
    <row r="26" spans="2:6" ht="14.25">
      <c r="B26" s="230"/>
      <c r="C26" s="128" t="s">
        <v>799</v>
      </c>
      <c r="D26" s="578">
        <v>257.71</v>
      </c>
      <c r="E26" s="558">
        <f>D26*20%</f>
        <v>51.542</v>
      </c>
      <c r="F26" s="578">
        <f>D26+E26</f>
        <v>309.25199999999995</v>
      </c>
    </row>
    <row r="27" spans="2:6" ht="14.25">
      <c r="B27" s="307" t="s">
        <v>800</v>
      </c>
      <c r="C27" s="307" t="s">
        <v>801</v>
      </c>
      <c r="D27" s="578"/>
      <c r="E27" s="558"/>
      <c r="F27" s="578"/>
    </row>
    <row r="28" spans="2:6" ht="14.25">
      <c r="B28" s="230"/>
      <c r="C28" s="307" t="s">
        <v>796</v>
      </c>
      <c r="D28" s="578">
        <v>134.25</v>
      </c>
      <c r="E28" s="558">
        <f>D28*20%</f>
        <v>26.85</v>
      </c>
      <c r="F28" s="578">
        <f>D28+E28</f>
        <v>161.1</v>
      </c>
    </row>
    <row r="29" spans="2:6" ht="14.25">
      <c r="B29" s="229"/>
      <c r="C29" s="229"/>
      <c r="D29" s="579"/>
      <c r="E29" s="580"/>
      <c r="F29" s="581"/>
    </row>
    <row r="30" spans="2:4" ht="14.25">
      <c r="B30" s="223"/>
      <c r="C30" s="223"/>
      <c r="D30" s="223"/>
    </row>
    <row r="31" spans="2:4" ht="15">
      <c r="B31" s="223"/>
      <c r="C31" s="235"/>
      <c r="D31" s="223"/>
    </row>
    <row r="32" spans="2:4" ht="14.25">
      <c r="B32" s="223"/>
      <c r="C32" s="223"/>
      <c r="D32" s="223"/>
    </row>
    <row r="33" spans="2:4" ht="14.25">
      <c r="B33" s="223"/>
      <c r="C33" s="223"/>
      <c r="D33" s="223"/>
    </row>
    <row r="34" spans="2:4" ht="14.25">
      <c r="B34" s="223"/>
      <c r="C34" s="223"/>
      <c r="D34" s="223"/>
    </row>
    <row r="35" spans="2:4" ht="14.25">
      <c r="B35" s="223"/>
      <c r="C35" s="223"/>
      <c r="D35" s="223"/>
    </row>
    <row r="36" spans="2:6" ht="14.25">
      <c r="B36" s="223"/>
      <c r="C36" s="308"/>
      <c r="D36" s="308"/>
      <c r="E36" s="309"/>
      <c r="F36" s="310"/>
    </row>
    <row r="37" spans="2:6" ht="14.25">
      <c r="B37" s="223"/>
      <c r="C37" s="308"/>
      <c r="D37" s="308"/>
      <c r="E37" s="309"/>
      <c r="F37" s="310"/>
    </row>
    <row r="38" spans="2:6" ht="14.25">
      <c r="B38" s="223"/>
      <c r="C38" s="308"/>
      <c r="D38" s="308"/>
      <c r="E38" s="309"/>
      <c r="F38" s="310"/>
    </row>
    <row r="39" spans="2:6" ht="14.25">
      <c r="B39" s="223"/>
      <c r="C39" s="308"/>
      <c r="D39" s="311"/>
      <c r="E39" s="309"/>
      <c r="F39" s="310"/>
    </row>
    <row r="40" spans="2:6" ht="14.25">
      <c r="B40" s="223"/>
      <c r="C40" s="312"/>
      <c r="D40" s="312"/>
      <c r="E40" s="313"/>
      <c r="F40" s="164"/>
    </row>
    <row r="41" spans="3:6" ht="12.75">
      <c r="C41" s="314"/>
      <c r="D41" s="314"/>
      <c r="E41" s="298"/>
      <c r="F41" s="236"/>
    </row>
    <row r="42" spans="3:6" ht="12.75">
      <c r="C42" s="315"/>
      <c r="D42" s="316"/>
      <c r="E42" s="313"/>
      <c r="F42" s="236"/>
    </row>
  </sheetData>
  <sheetProtection/>
  <mergeCells count="1">
    <mergeCell ref="C4:D4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Q36"/>
  <sheetViews>
    <sheetView zoomScalePageLayoutView="0" workbookViewId="0" topLeftCell="A7">
      <selection activeCell="F37" sqref="F37:P37"/>
    </sheetView>
  </sheetViews>
  <sheetFormatPr defaultColWidth="9.00390625" defaultRowHeight="12.75"/>
  <cols>
    <col min="3" max="3" width="24.625" style="0" customWidth="1"/>
    <col min="4" max="4" width="7.125" style="0" customWidth="1"/>
  </cols>
  <sheetData>
    <row r="8" spans="1:17" ht="15">
      <c r="A8" s="225" t="s">
        <v>935</v>
      </c>
      <c r="B8" s="224"/>
      <c r="C8" s="224"/>
      <c r="D8" s="224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223"/>
    </row>
    <row r="9" spans="1:17" ht="14.25">
      <c r="A9" s="411" t="s">
        <v>1092</v>
      </c>
      <c r="B9" s="224"/>
      <c r="C9" s="224"/>
      <c r="D9" s="224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223"/>
    </row>
    <row r="10" spans="1:17" ht="14.25">
      <c r="A10" s="411"/>
      <c r="B10" s="224"/>
      <c r="C10" s="224"/>
      <c r="D10" s="224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223"/>
    </row>
    <row r="11" spans="1:17" ht="13.5" thickBot="1">
      <c r="A11" s="412"/>
      <c r="B11" s="412"/>
      <c r="C11" s="412"/>
      <c r="D11" s="412"/>
      <c r="E11" s="413"/>
      <c r="F11" s="413"/>
      <c r="G11" s="413"/>
      <c r="H11" s="413"/>
      <c r="I11" s="413"/>
      <c r="J11" s="524" t="s">
        <v>1075</v>
      </c>
      <c r="M11" s="668"/>
      <c r="N11" s="647"/>
      <c r="O11" s="666"/>
      <c r="P11" s="413"/>
      <c r="Q11" s="414"/>
    </row>
    <row r="12" spans="1:17" ht="12.75">
      <c r="A12" s="415" t="s">
        <v>1</v>
      </c>
      <c r="B12" s="416"/>
      <c r="C12" s="416"/>
      <c r="D12" s="417" t="s">
        <v>51</v>
      </c>
      <c r="E12" s="418" t="s">
        <v>1093</v>
      </c>
      <c r="F12" s="418"/>
      <c r="G12" s="419"/>
      <c r="H12" s="419"/>
      <c r="I12" s="419"/>
      <c r="J12" s="420" t="s">
        <v>938</v>
      </c>
      <c r="K12" s="421"/>
      <c r="L12" s="678" t="s">
        <v>939</v>
      </c>
      <c r="M12" s="679"/>
      <c r="N12" s="680"/>
      <c r="O12" s="422" t="s">
        <v>940</v>
      </c>
      <c r="P12" s="418"/>
      <c r="Q12" s="414"/>
    </row>
    <row r="13" spans="1:17" ht="12.75">
      <c r="A13" s="423"/>
      <c r="B13" s="424"/>
      <c r="C13" s="424"/>
      <c r="D13" s="425"/>
      <c r="E13" s="678" t="s">
        <v>941</v>
      </c>
      <c r="F13" s="680"/>
      <c r="G13" s="678" t="s">
        <v>939</v>
      </c>
      <c r="H13" s="679"/>
      <c r="I13" s="680"/>
      <c r="J13" s="426"/>
      <c r="K13" s="427"/>
      <c r="L13" s="628"/>
      <c r="M13" s="678" t="s">
        <v>672</v>
      </c>
      <c r="N13" s="681"/>
      <c r="O13" s="429"/>
      <c r="P13" s="430"/>
      <c r="Q13" s="414"/>
    </row>
    <row r="14" spans="1:17" ht="14.25">
      <c r="A14" s="423" t="s">
        <v>5</v>
      </c>
      <c r="B14" s="423" t="s">
        <v>942</v>
      </c>
      <c r="C14" s="423" t="s">
        <v>25</v>
      </c>
      <c r="D14" s="425" t="s">
        <v>346</v>
      </c>
      <c r="E14" s="192"/>
      <c r="F14" s="431" t="s">
        <v>674</v>
      </c>
      <c r="G14" s="192"/>
      <c r="H14" s="678" t="s">
        <v>672</v>
      </c>
      <c r="I14" s="681"/>
      <c r="J14" s="432"/>
      <c r="K14" s="192" t="s">
        <v>673</v>
      </c>
      <c r="L14" s="192"/>
      <c r="M14" s="682" t="s">
        <v>943</v>
      </c>
      <c r="N14" s="404"/>
      <c r="O14" s="192"/>
      <c r="P14" s="192" t="s">
        <v>673</v>
      </c>
      <c r="Q14" s="414"/>
    </row>
    <row r="15" spans="1:17" ht="12.75">
      <c r="A15" s="433"/>
      <c r="B15" s="433"/>
      <c r="C15" s="433"/>
      <c r="D15" s="433"/>
      <c r="E15" s="435"/>
      <c r="F15" s="435" t="s">
        <v>9</v>
      </c>
      <c r="G15" s="435"/>
      <c r="H15" s="435" t="s">
        <v>944</v>
      </c>
      <c r="I15" s="435" t="s">
        <v>943</v>
      </c>
      <c r="J15" s="436"/>
      <c r="K15" s="435" t="s">
        <v>9</v>
      </c>
      <c r="L15" s="435"/>
      <c r="M15" s="683"/>
      <c r="N15" s="221" t="s">
        <v>944</v>
      </c>
      <c r="O15" s="435"/>
      <c r="P15" s="435" t="s">
        <v>9</v>
      </c>
      <c r="Q15" s="414"/>
    </row>
    <row r="16" spans="1:17" ht="12.75">
      <c r="A16" s="437"/>
      <c r="B16" s="437"/>
      <c r="C16" s="437"/>
      <c r="D16" s="437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441"/>
    </row>
    <row r="17" spans="1:17" ht="12.75">
      <c r="A17" s="437" t="s">
        <v>702</v>
      </c>
      <c r="B17" s="444" t="s">
        <v>946</v>
      </c>
      <c r="C17" s="444" t="s">
        <v>1095</v>
      </c>
      <c r="D17" s="437"/>
      <c r="E17" s="630"/>
      <c r="F17" s="643">
        <v>0.97</v>
      </c>
      <c r="G17" s="643"/>
      <c r="H17" s="643">
        <v>10.45</v>
      </c>
      <c r="I17" s="643">
        <v>10.6</v>
      </c>
      <c r="J17" s="667"/>
      <c r="K17" s="643">
        <v>0.97</v>
      </c>
      <c r="L17" s="643"/>
      <c r="M17" s="643">
        <v>10.45</v>
      </c>
      <c r="N17" s="643">
        <v>10.6</v>
      </c>
      <c r="O17" s="643"/>
      <c r="P17" s="643">
        <v>0.97</v>
      </c>
      <c r="Q17" s="441"/>
    </row>
    <row r="18" spans="1:17" ht="12.75">
      <c r="A18" s="437"/>
      <c r="B18" s="445"/>
      <c r="C18" s="437"/>
      <c r="D18" s="443"/>
      <c r="E18" s="630"/>
      <c r="F18" s="201"/>
      <c r="G18" s="646"/>
      <c r="H18" s="201"/>
      <c r="I18" s="201"/>
      <c r="J18" s="630"/>
      <c r="K18" s="201"/>
      <c r="L18" s="646"/>
      <c r="M18" s="201"/>
      <c r="N18" s="201"/>
      <c r="O18" s="630"/>
      <c r="P18" s="201"/>
      <c r="Q18" s="441"/>
    </row>
    <row r="19" spans="1:17" ht="12.75">
      <c r="A19" s="437"/>
      <c r="B19" s="437"/>
      <c r="C19" s="437"/>
      <c r="D19" s="443"/>
      <c r="E19" s="630"/>
      <c r="F19" s="201"/>
      <c r="G19" s="646"/>
      <c r="H19" s="201"/>
      <c r="I19" s="201"/>
      <c r="J19" s="630"/>
      <c r="K19" s="201"/>
      <c r="L19" s="646"/>
      <c r="M19" s="201"/>
      <c r="N19" s="201"/>
      <c r="O19" s="630"/>
      <c r="P19" s="201"/>
      <c r="Q19" s="441"/>
    </row>
    <row r="20" spans="1:17" ht="12.75">
      <c r="A20" s="437"/>
      <c r="B20" s="437"/>
      <c r="C20" s="437"/>
      <c r="D20" s="443"/>
      <c r="E20" s="630"/>
      <c r="F20" s="201"/>
      <c r="G20" s="650"/>
      <c r="H20" s="201"/>
      <c r="I20" s="201"/>
      <c r="J20" s="630"/>
      <c r="K20" s="201"/>
      <c r="L20" s="650"/>
      <c r="M20" s="201"/>
      <c r="N20" s="201"/>
      <c r="O20" s="630"/>
      <c r="P20" s="201"/>
      <c r="Q20" s="441"/>
    </row>
    <row r="21" spans="1:17" ht="12.75">
      <c r="A21" s="437"/>
      <c r="B21" s="437"/>
      <c r="C21" s="437"/>
      <c r="D21" s="443"/>
      <c r="E21" s="630"/>
      <c r="F21" s="201"/>
      <c r="G21" s="652"/>
      <c r="H21" s="201"/>
      <c r="I21" s="201"/>
      <c r="J21" s="630"/>
      <c r="K21" s="201"/>
      <c r="L21" s="652"/>
      <c r="M21" s="201"/>
      <c r="N21" s="201"/>
      <c r="O21" s="630"/>
      <c r="P21" s="201"/>
      <c r="Q21" s="441"/>
    </row>
    <row r="22" spans="1:17" ht="12.75">
      <c r="A22" s="437"/>
      <c r="B22" s="437"/>
      <c r="C22" s="437"/>
      <c r="D22" s="443"/>
      <c r="E22" s="630"/>
      <c r="F22" s="201"/>
      <c r="G22" s="654"/>
      <c r="H22" s="654"/>
      <c r="I22" s="201"/>
      <c r="J22" s="630"/>
      <c r="K22" s="201"/>
      <c r="L22" s="654"/>
      <c r="M22" s="654"/>
      <c r="N22" s="201"/>
      <c r="O22" s="630"/>
      <c r="P22" s="201"/>
      <c r="Q22" s="441"/>
    </row>
    <row r="23" spans="1:17" ht="12.75">
      <c r="A23" s="437"/>
      <c r="B23" s="437"/>
      <c r="C23" s="437"/>
      <c r="D23" s="443"/>
      <c r="E23" s="630"/>
      <c r="F23" s="201"/>
      <c r="G23" s="201"/>
      <c r="H23" s="201"/>
      <c r="I23" s="201"/>
      <c r="J23" s="630"/>
      <c r="K23" s="201"/>
      <c r="L23" s="201"/>
      <c r="M23" s="201"/>
      <c r="N23" s="201"/>
      <c r="O23" s="630"/>
      <c r="P23" s="201"/>
      <c r="Q23" s="441"/>
    </row>
    <row r="24" spans="1:17" ht="12.75">
      <c r="A24" s="437"/>
      <c r="B24" s="437"/>
      <c r="C24" s="437"/>
      <c r="D24" s="443"/>
      <c r="E24" s="630"/>
      <c r="F24" s="201"/>
      <c r="G24" s="201"/>
      <c r="H24" s="201"/>
      <c r="I24" s="201"/>
      <c r="J24" s="630"/>
      <c r="K24" s="201"/>
      <c r="L24" s="201"/>
      <c r="M24" s="201"/>
      <c r="N24" s="201"/>
      <c r="O24" s="630"/>
      <c r="P24" s="201"/>
      <c r="Q24" s="441"/>
    </row>
    <row r="25" spans="1:17" ht="12.75">
      <c r="A25" s="437"/>
      <c r="B25" s="437"/>
      <c r="C25" s="444"/>
      <c r="D25" s="443"/>
      <c r="E25" s="630"/>
      <c r="F25" s="657"/>
      <c r="G25" s="196"/>
      <c r="H25" s="657"/>
      <c r="I25" s="657"/>
      <c r="J25" s="660"/>
      <c r="K25" s="657"/>
      <c r="L25" s="196"/>
      <c r="M25" s="657"/>
      <c r="N25" s="657"/>
      <c r="O25" s="660"/>
      <c r="P25" s="657"/>
      <c r="Q25" s="441"/>
    </row>
    <row r="26" spans="1:17" ht="12.75">
      <c r="A26" s="424" t="s">
        <v>787</v>
      </c>
      <c r="B26" s="451" t="s">
        <v>955</v>
      </c>
      <c r="C26" s="451"/>
      <c r="D26" s="423" t="s">
        <v>691</v>
      </c>
      <c r="E26" s="630"/>
      <c r="F26" s="196">
        <v>52.45</v>
      </c>
      <c r="G26" s="196"/>
      <c r="H26" s="196">
        <v>264.12</v>
      </c>
      <c r="I26" s="196">
        <v>220.88</v>
      </c>
      <c r="J26" s="660"/>
      <c r="K26" s="196">
        <v>52.45</v>
      </c>
      <c r="L26" s="196"/>
      <c r="M26" s="196">
        <v>220.88</v>
      </c>
      <c r="N26" s="196">
        <v>264.12</v>
      </c>
      <c r="O26" s="660"/>
      <c r="P26" s="196">
        <v>28.64</v>
      </c>
      <c r="Q26" s="414"/>
    </row>
    <row r="27" spans="1:17" ht="12.75">
      <c r="A27" s="424" t="s">
        <v>797</v>
      </c>
      <c r="B27" s="424" t="s">
        <v>956</v>
      </c>
      <c r="C27" s="452" t="s">
        <v>957</v>
      </c>
      <c r="D27" s="423"/>
      <c r="E27" s="630"/>
      <c r="F27" s="201"/>
      <c r="G27" s="201"/>
      <c r="H27" s="201"/>
      <c r="I27" s="201"/>
      <c r="J27" s="630"/>
      <c r="K27" s="201"/>
      <c r="L27" s="201"/>
      <c r="M27" s="201"/>
      <c r="N27" s="201"/>
      <c r="O27" s="630"/>
      <c r="P27" s="201"/>
      <c r="Q27" s="414"/>
    </row>
    <row r="28" spans="1:17" ht="12.75">
      <c r="A28" s="424"/>
      <c r="B28" s="630" t="s">
        <v>1094</v>
      </c>
      <c r="C28" s="424" t="s">
        <v>958</v>
      </c>
      <c r="D28" s="423"/>
      <c r="E28" s="630"/>
      <c r="F28" s="196">
        <v>589.43</v>
      </c>
      <c r="G28" s="196"/>
      <c r="H28" s="196">
        <v>589.43</v>
      </c>
      <c r="I28" s="196">
        <v>589.43</v>
      </c>
      <c r="J28" s="630"/>
      <c r="K28" s="196">
        <v>209.580990828988</v>
      </c>
      <c r="L28" s="196"/>
      <c r="M28" s="196">
        <v>257.71</v>
      </c>
      <c r="N28" s="196">
        <v>257.71</v>
      </c>
      <c r="O28" s="630"/>
      <c r="P28" s="196">
        <v>134.25</v>
      </c>
      <c r="Q28" s="414"/>
    </row>
    <row r="29" spans="1:17" ht="12.75">
      <c r="A29" s="424"/>
      <c r="B29" s="424"/>
      <c r="C29" s="424"/>
      <c r="D29" s="423"/>
      <c r="E29" s="630"/>
      <c r="F29" s="201"/>
      <c r="G29" s="201"/>
      <c r="H29" s="201"/>
      <c r="I29" s="201"/>
      <c r="J29" s="630"/>
      <c r="K29" s="201"/>
      <c r="L29" s="201"/>
      <c r="M29" s="201"/>
      <c r="N29" s="201"/>
      <c r="O29" s="630"/>
      <c r="P29" s="201"/>
      <c r="Q29" s="414"/>
    </row>
    <row r="30" spans="1:17" ht="12.75">
      <c r="A30" s="424"/>
      <c r="B30" s="424"/>
      <c r="C30" s="423" t="s">
        <v>694</v>
      </c>
      <c r="D30" s="423"/>
      <c r="E30" s="630"/>
      <c r="F30" s="196">
        <v>642.85</v>
      </c>
      <c r="G30" s="196"/>
      <c r="H30" s="196">
        <v>864</v>
      </c>
      <c r="I30" s="196">
        <v>820.91</v>
      </c>
      <c r="J30" s="196"/>
      <c r="K30" s="196">
        <v>263.000990828988</v>
      </c>
      <c r="L30" s="196"/>
      <c r="M30" s="196">
        <v>489.04</v>
      </c>
      <c r="N30" s="196">
        <v>532.43</v>
      </c>
      <c r="O30" s="196"/>
      <c r="P30" s="196">
        <v>163.86</v>
      </c>
      <c r="Q30" s="414"/>
    </row>
    <row r="31" spans="1:17" ht="12.75">
      <c r="A31" s="424"/>
      <c r="B31" s="424"/>
      <c r="C31" s="424"/>
      <c r="D31" s="423"/>
      <c r="E31" s="630"/>
      <c r="F31" s="201"/>
      <c r="G31" s="201"/>
      <c r="H31" s="201"/>
      <c r="I31" s="201"/>
      <c r="J31" s="630"/>
      <c r="K31" s="201"/>
      <c r="L31" s="201"/>
      <c r="M31" s="201"/>
      <c r="N31" s="201"/>
      <c r="O31" s="630"/>
      <c r="P31" s="201"/>
      <c r="Q31" s="414"/>
    </row>
    <row r="32" spans="1:17" ht="12.75">
      <c r="A32" s="424"/>
      <c r="B32" s="424"/>
      <c r="C32" s="453" t="s">
        <v>8</v>
      </c>
      <c r="D32" s="423" t="s">
        <v>695</v>
      </c>
      <c r="E32" s="630">
        <v>20</v>
      </c>
      <c r="F32" s="201">
        <v>128.57</v>
      </c>
      <c r="G32" s="201"/>
      <c r="H32" s="201">
        <v>172.8</v>
      </c>
      <c r="I32" s="201">
        <v>164.18</v>
      </c>
      <c r="J32" s="630"/>
      <c r="K32" s="201">
        <v>52.6</v>
      </c>
      <c r="L32" s="201"/>
      <c r="M32" s="201">
        <v>97.8</v>
      </c>
      <c r="N32" s="201">
        <v>106.49</v>
      </c>
      <c r="O32" s="630"/>
      <c r="P32" s="201">
        <v>32.77</v>
      </c>
      <c r="Q32" s="414"/>
    </row>
    <row r="33" spans="1:17" ht="12.75">
      <c r="A33" s="424"/>
      <c r="B33" s="424"/>
      <c r="C33" s="424"/>
      <c r="D33" s="423"/>
      <c r="E33" s="630"/>
      <c r="F33" s="201"/>
      <c r="G33" s="201"/>
      <c r="H33" s="201"/>
      <c r="I33" s="201"/>
      <c r="J33" s="630"/>
      <c r="K33" s="201"/>
      <c r="L33" s="201"/>
      <c r="M33" s="201"/>
      <c r="N33" s="201"/>
      <c r="O33" s="630"/>
      <c r="P33" s="201"/>
      <c r="Q33" s="414"/>
    </row>
    <row r="34" spans="1:17" ht="12.75">
      <c r="A34" s="424"/>
      <c r="B34" s="424"/>
      <c r="C34" s="423" t="s">
        <v>696</v>
      </c>
      <c r="D34" s="423"/>
      <c r="E34" s="630"/>
      <c r="F34" s="196">
        <v>771.42</v>
      </c>
      <c r="G34" s="196"/>
      <c r="H34" s="196">
        <v>1036.8</v>
      </c>
      <c r="I34" s="196">
        <v>985.09</v>
      </c>
      <c r="J34" s="630"/>
      <c r="K34" s="196">
        <v>315.6</v>
      </c>
      <c r="L34" s="196"/>
      <c r="M34" s="196">
        <v>586.84</v>
      </c>
      <c r="N34" s="196">
        <v>638.92</v>
      </c>
      <c r="O34" s="630"/>
      <c r="P34" s="196">
        <v>196.63</v>
      </c>
      <c r="Q34" s="414"/>
    </row>
    <row r="35" spans="1:17" ht="12.75">
      <c r="A35" s="433"/>
      <c r="B35" s="433"/>
      <c r="C35" s="433"/>
      <c r="D35" s="434"/>
      <c r="E35" s="221"/>
      <c r="F35" s="664"/>
      <c r="G35" s="664"/>
      <c r="H35" s="664"/>
      <c r="I35" s="664"/>
      <c r="J35" s="221"/>
      <c r="K35" s="221"/>
      <c r="L35" s="221"/>
      <c r="M35" s="221"/>
      <c r="N35" s="221"/>
      <c r="O35" s="221"/>
      <c r="P35" s="221"/>
      <c r="Q35" s="414"/>
    </row>
    <row r="36" spans="1:17" ht="12.75">
      <c r="A36" s="414"/>
      <c r="B36" s="414"/>
      <c r="C36" s="414"/>
      <c r="D36" s="41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14"/>
    </row>
  </sheetData>
  <sheetProtection/>
  <mergeCells count="6">
    <mergeCell ref="L12:N12"/>
    <mergeCell ref="E13:F13"/>
    <mergeCell ref="G13:I13"/>
    <mergeCell ref="M13:N13"/>
    <mergeCell ref="H14:I14"/>
    <mergeCell ref="M14:M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3">
      <selection activeCell="F35" sqref="F35"/>
    </sheetView>
  </sheetViews>
  <sheetFormatPr defaultColWidth="9.00390625" defaultRowHeight="12.75"/>
  <cols>
    <col min="1" max="1" width="4.125" style="0" customWidth="1"/>
    <col min="2" max="2" width="37.75390625" style="0" customWidth="1"/>
    <col min="3" max="3" width="12.00390625" style="0" customWidth="1"/>
    <col min="4" max="4" width="13.00390625" style="0" customWidth="1"/>
    <col min="5" max="5" width="11.125" style="0" customWidth="1"/>
    <col min="6" max="6" width="13.125" style="0" customWidth="1"/>
  </cols>
  <sheetData>
    <row r="1" spans="3:6" ht="12.75">
      <c r="C1" s="7"/>
      <c r="D1" s="317"/>
      <c r="E1" s="7"/>
      <c r="F1" s="8"/>
    </row>
    <row r="2" spans="3:6" ht="12.75">
      <c r="C2" s="7"/>
      <c r="D2" s="317"/>
      <c r="E2" s="7"/>
      <c r="F2" s="8"/>
    </row>
    <row r="3" spans="3:6" ht="12.75">
      <c r="C3" s="7"/>
      <c r="D3" s="317"/>
      <c r="E3" s="7"/>
      <c r="F3" s="8"/>
    </row>
    <row r="4" spans="1:5" ht="15">
      <c r="A4" s="2"/>
      <c r="B4" s="3"/>
      <c r="C4" s="25"/>
      <c r="D4" s="25"/>
      <c r="E4" s="25"/>
    </row>
    <row r="5" spans="1:4" ht="15">
      <c r="A5" s="2"/>
      <c r="B5" s="3"/>
      <c r="C5" s="3"/>
      <c r="D5" s="4"/>
    </row>
    <row r="6" spans="1:4" ht="15">
      <c r="A6" s="2"/>
      <c r="B6" s="3"/>
      <c r="C6" s="3"/>
      <c r="D6" s="4"/>
    </row>
    <row r="7" spans="1:4" ht="15">
      <c r="A7" s="7" t="s">
        <v>802</v>
      </c>
      <c r="B7" s="6"/>
      <c r="C7" s="6"/>
      <c r="D7" s="9"/>
    </row>
    <row r="8" spans="1:4" ht="15">
      <c r="A8" s="318" t="s">
        <v>803</v>
      </c>
      <c r="B8" s="6"/>
      <c r="C8" s="6"/>
      <c r="D8" s="9"/>
    </row>
    <row r="9" spans="1:4" ht="12.75">
      <c r="A9" s="672" t="s">
        <v>804</v>
      </c>
      <c r="B9" s="672"/>
      <c r="C9" s="672"/>
      <c r="D9" s="672"/>
    </row>
    <row r="10" spans="1:4" ht="12.75">
      <c r="A10" s="672" t="s">
        <v>805</v>
      </c>
      <c r="B10" s="672"/>
      <c r="C10" s="672"/>
      <c r="D10" s="672"/>
    </row>
    <row r="11" spans="1:4" ht="12.75">
      <c r="A11" s="22"/>
      <c r="B11" s="22"/>
      <c r="C11" s="22"/>
      <c r="D11" s="22"/>
    </row>
    <row r="12" spans="2:4" ht="13.5" thickBot="1">
      <c r="B12" s="329"/>
      <c r="D12" s="524" t="s">
        <v>1075</v>
      </c>
    </row>
    <row r="13" spans="1:6" ht="12.75">
      <c r="A13" s="27"/>
      <c r="B13" s="12"/>
      <c r="C13" s="12"/>
      <c r="D13" s="12" t="s">
        <v>0</v>
      </c>
      <c r="E13" s="330"/>
      <c r="F13" s="331" t="s">
        <v>18</v>
      </c>
    </row>
    <row r="14" spans="1:6" ht="12.75">
      <c r="A14" s="51" t="s">
        <v>1</v>
      </c>
      <c r="B14" s="13" t="s">
        <v>2</v>
      </c>
      <c r="C14" s="13" t="s">
        <v>3</v>
      </c>
      <c r="D14" s="13" t="s">
        <v>4</v>
      </c>
      <c r="E14" s="31" t="s">
        <v>8</v>
      </c>
      <c r="F14" s="332" t="s">
        <v>19</v>
      </c>
    </row>
    <row r="15" spans="1:6" ht="12.75">
      <c r="A15" s="51" t="s">
        <v>5</v>
      </c>
      <c r="B15" s="13" t="s">
        <v>6</v>
      </c>
      <c r="C15" s="13" t="s">
        <v>7</v>
      </c>
      <c r="D15" s="13" t="s">
        <v>8</v>
      </c>
      <c r="E15" s="32">
        <v>0.2</v>
      </c>
      <c r="F15" s="332" t="s">
        <v>20</v>
      </c>
    </row>
    <row r="16" spans="1:6" ht="13.5" thickBot="1">
      <c r="A16" s="51"/>
      <c r="B16" s="13"/>
      <c r="C16" s="13"/>
      <c r="D16" s="13" t="s">
        <v>9</v>
      </c>
      <c r="E16" s="33"/>
      <c r="F16" s="332" t="s">
        <v>9</v>
      </c>
    </row>
    <row r="17" spans="1:6" ht="13.5" thickBot="1">
      <c r="A17" s="319">
        <v>1</v>
      </c>
      <c r="B17" s="21">
        <v>2</v>
      </c>
      <c r="C17" s="21">
        <v>3</v>
      </c>
      <c r="D17" s="319">
        <v>4</v>
      </c>
      <c r="E17" s="335">
        <v>5</v>
      </c>
      <c r="F17" s="336">
        <v>6</v>
      </c>
    </row>
    <row r="18" spans="1:6" ht="39" customHeight="1">
      <c r="A18" s="684" t="s">
        <v>806</v>
      </c>
      <c r="B18" s="685"/>
      <c r="C18" s="685"/>
      <c r="D18" s="685"/>
      <c r="E18" s="304"/>
      <c r="F18" s="333"/>
    </row>
    <row r="19" spans="1:6" ht="12.75">
      <c r="A19" s="79">
        <v>1</v>
      </c>
      <c r="B19" s="128" t="s">
        <v>807</v>
      </c>
      <c r="C19" s="320" t="s">
        <v>10</v>
      </c>
      <c r="D19" s="585">
        <v>73.84</v>
      </c>
      <c r="E19" s="538">
        <f>D19*20%</f>
        <v>14.768</v>
      </c>
      <c r="F19" s="587">
        <f>D19+E19</f>
        <v>88.608</v>
      </c>
    </row>
    <row r="20" spans="1:6" ht="12.75">
      <c r="A20" s="79">
        <v>2</v>
      </c>
      <c r="B20" s="128" t="s">
        <v>808</v>
      </c>
      <c r="C20" s="320" t="s">
        <v>10</v>
      </c>
      <c r="D20" s="585">
        <v>94.19999999999999</v>
      </c>
      <c r="E20" s="538">
        <f aca="true" t="shared" si="0" ref="E20:E45">D20*20%</f>
        <v>18.84</v>
      </c>
      <c r="F20" s="587">
        <f aca="true" t="shared" si="1" ref="F20:F26">D20+E20</f>
        <v>113.03999999999999</v>
      </c>
    </row>
    <row r="21" spans="1:6" ht="12.75">
      <c r="A21" s="79">
        <v>3</v>
      </c>
      <c r="B21" s="128" t="s">
        <v>809</v>
      </c>
      <c r="C21" s="320" t="s">
        <v>10</v>
      </c>
      <c r="D21" s="585">
        <v>152.41</v>
      </c>
      <c r="E21" s="538">
        <f t="shared" si="0"/>
        <v>30.482</v>
      </c>
      <c r="F21" s="587">
        <f t="shared" si="1"/>
        <v>182.892</v>
      </c>
    </row>
    <row r="22" spans="1:6" ht="12.75">
      <c r="A22" s="79">
        <v>4</v>
      </c>
      <c r="B22" s="128" t="s">
        <v>810</v>
      </c>
      <c r="C22" s="320" t="s">
        <v>10</v>
      </c>
      <c r="D22" s="585">
        <v>238.76</v>
      </c>
      <c r="E22" s="538">
        <f t="shared" si="0"/>
        <v>47.752</v>
      </c>
      <c r="F22" s="587">
        <f t="shared" si="1"/>
        <v>286.512</v>
      </c>
    </row>
    <row r="23" spans="1:6" ht="12.75">
      <c r="A23" s="79">
        <v>5</v>
      </c>
      <c r="B23" s="321" t="s">
        <v>811</v>
      </c>
      <c r="C23" s="320" t="s">
        <v>10</v>
      </c>
      <c r="D23" s="585">
        <v>31.38</v>
      </c>
      <c r="E23" s="538">
        <f t="shared" si="0"/>
        <v>6.276</v>
      </c>
      <c r="F23" s="587">
        <f t="shared" si="1"/>
        <v>37.656</v>
      </c>
    </row>
    <row r="24" spans="1:6" ht="12.75">
      <c r="A24" s="79">
        <v>6</v>
      </c>
      <c r="B24" s="321" t="s">
        <v>812</v>
      </c>
      <c r="C24" s="320" t="s">
        <v>10</v>
      </c>
      <c r="D24" s="585">
        <v>59.699999999999996</v>
      </c>
      <c r="E24" s="538">
        <f t="shared" si="0"/>
        <v>11.94</v>
      </c>
      <c r="F24" s="587">
        <f t="shared" si="1"/>
        <v>71.64</v>
      </c>
    </row>
    <row r="25" spans="1:6" ht="12.75">
      <c r="A25" s="322">
        <v>7</v>
      </c>
      <c r="B25" s="128" t="s">
        <v>813</v>
      </c>
      <c r="C25" s="320" t="s">
        <v>10</v>
      </c>
      <c r="D25" s="585">
        <v>6.79</v>
      </c>
      <c r="E25" s="538">
        <f t="shared" si="0"/>
        <v>1.358</v>
      </c>
      <c r="F25" s="587">
        <f t="shared" si="1"/>
        <v>8.148</v>
      </c>
    </row>
    <row r="26" spans="1:6" ht="25.5">
      <c r="A26" s="322">
        <v>8</v>
      </c>
      <c r="B26" s="323" t="s">
        <v>814</v>
      </c>
      <c r="C26" s="320" t="s">
        <v>10</v>
      </c>
      <c r="D26" s="585">
        <v>58.63999999999999</v>
      </c>
      <c r="E26" s="538">
        <f t="shared" si="0"/>
        <v>11.728</v>
      </c>
      <c r="F26" s="587">
        <f t="shared" si="1"/>
        <v>70.368</v>
      </c>
    </row>
    <row r="27" spans="1:6" ht="39.75" customHeight="1">
      <c r="A27" s="686" t="s">
        <v>815</v>
      </c>
      <c r="B27" s="687"/>
      <c r="C27" s="687"/>
      <c r="D27" s="687"/>
      <c r="E27" s="55"/>
      <c r="F27" s="588"/>
    </row>
    <row r="28" spans="1:6" ht="12.75">
      <c r="A28" s="322">
        <v>1</v>
      </c>
      <c r="B28" s="324" t="s">
        <v>816</v>
      </c>
      <c r="C28" s="325" t="s">
        <v>817</v>
      </c>
      <c r="D28" s="585">
        <v>33.01</v>
      </c>
      <c r="E28" s="538">
        <f t="shared" si="0"/>
        <v>6.602</v>
      </c>
      <c r="F28" s="587">
        <f aca="true" t="shared" si="2" ref="F28:F45">D28+E28</f>
        <v>39.611999999999995</v>
      </c>
    </row>
    <row r="29" spans="1:6" ht="25.5">
      <c r="A29" s="322">
        <v>2</v>
      </c>
      <c r="B29" s="324" t="s">
        <v>818</v>
      </c>
      <c r="C29" s="325" t="s">
        <v>231</v>
      </c>
      <c r="D29" s="585">
        <v>33.01</v>
      </c>
      <c r="E29" s="538">
        <f t="shared" si="0"/>
        <v>6.602</v>
      </c>
      <c r="F29" s="587">
        <f t="shared" si="2"/>
        <v>39.611999999999995</v>
      </c>
    </row>
    <row r="30" spans="1:6" ht="25.5">
      <c r="A30" s="322">
        <v>3</v>
      </c>
      <c r="B30" s="324" t="s">
        <v>819</v>
      </c>
      <c r="C30" s="325" t="s">
        <v>820</v>
      </c>
      <c r="D30" s="585">
        <v>94.28999999999999</v>
      </c>
      <c r="E30" s="538">
        <f t="shared" si="0"/>
        <v>18.858</v>
      </c>
      <c r="F30" s="587">
        <f t="shared" si="2"/>
        <v>113.148</v>
      </c>
    </row>
    <row r="31" spans="1:6" ht="25.5">
      <c r="A31" s="322">
        <v>4</v>
      </c>
      <c r="B31" s="324" t="s">
        <v>821</v>
      </c>
      <c r="C31" s="325" t="s">
        <v>820</v>
      </c>
      <c r="D31" s="585">
        <v>94.28999999999999</v>
      </c>
      <c r="E31" s="538">
        <f t="shared" si="0"/>
        <v>18.858</v>
      </c>
      <c r="F31" s="587">
        <f t="shared" si="2"/>
        <v>113.148</v>
      </c>
    </row>
    <row r="32" spans="1:6" ht="12.75">
      <c r="A32" s="322">
        <v>5</v>
      </c>
      <c r="B32" s="324" t="s">
        <v>822</v>
      </c>
      <c r="C32" s="325" t="s">
        <v>31</v>
      </c>
      <c r="D32" s="585">
        <v>306.44000000000005</v>
      </c>
      <c r="E32" s="538">
        <f t="shared" si="0"/>
        <v>61.28800000000001</v>
      </c>
      <c r="F32" s="587">
        <f t="shared" si="2"/>
        <v>367.72800000000007</v>
      </c>
    </row>
    <row r="33" spans="1:6" ht="25.5">
      <c r="A33" s="322">
        <v>6</v>
      </c>
      <c r="B33" s="324" t="s">
        <v>823</v>
      </c>
      <c r="C33" s="325" t="s">
        <v>31</v>
      </c>
      <c r="D33" s="585">
        <v>306.44000000000005</v>
      </c>
      <c r="E33" s="538">
        <f t="shared" si="0"/>
        <v>61.28800000000001</v>
      </c>
      <c r="F33" s="587">
        <f t="shared" si="2"/>
        <v>367.72800000000007</v>
      </c>
    </row>
    <row r="34" spans="1:6" ht="25.5">
      <c r="A34" s="322">
        <v>7</v>
      </c>
      <c r="B34" s="324" t="s">
        <v>824</v>
      </c>
      <c r="C34" s="325" t="s">
        <v>31</v>
      </c>
      <c r="D34" s="585">
        <v>377.15</v>
      </c>
      <c r="E34" s="538">
        <f t="shared" si="0"/>
        <v>75.42999999999999</v>
      </c>
      <c r="F34" s="587">
        <f t="shared" si="2"/>
        <v>452.58</v>
      </c>
    </row>
    <row r="35" spans="1:6" ht="63.75">
      <c r="A35" s="322">
        <v>8</v>
      </c>
      <c r="B35" s="324" t="s">
        <v>825</v>
      </c>
      <c r="C35" s="325" t="s">
        <v>826</v>
      </c>
      <c r="D35" s="585">
        <v>495.03000000000003</v>
      </c>
      <c r="E35" s="538">
        <f t="shared" si="0"/>
        <v>99.00600000000001</v>
      </c>
      <c r="F35" s="587">
        <f t="shared" si="2"/>
        <v>594.0360000000001</v>
      </c>
    </row>
    <row r="36" spans="1:6" ht="25.5">
      <c r="A36" s="322">
        <v>9</v>
      </c>
      <c r="B36" s="324" t="s">
        <v>827</v>
      </c>
      <c r="C36" s="325" t="s">
        <v>31</v>
      </c>
      <c r="D36" s="585">
        <v>447.89</v>
      </c>
      <c r="E36" s="538">
        <f t="shared" si="0"/>
        <v>89.578</v>
      </c>
      <c r="F36" s="587">
        <f t="shared" si="2"/>
        <v>537.468</v>
      </c>
    </row>
    <row r="37" spans="1:6" ht="38.25">
      <c r="A37" s="322">
        <v>10</v>
      </c>
      <c r="B37" s="324" t="s">
        <v>828</v>
      </c>
      <c r="C37" s="325" t="s">
        <v>31</v>
      </c>
      <c r="D37" s="585">
        <v>438.45</v>
      </c>
      <c r="E37" s="538">
        <f t="shared" si="0"/>
        <v>87.69</v>
      </c>
      <c r="F37" s="587">
        <f t="shared" si="2"/>
        <v>526.14</v>
      </c>
    </row>
    <row r="38" spans="1:6" ht="51">
      <c r="A38" s="322">
        <v>11</v>
      </c>
      <c r="B38" s="324" t="s">
        <v>829</v>
      </c>
      <c r="C38" s="325" t="s">
        <v>31</v>
      </c>
      <c r="D38" s="585">
        <v>556.31</v>
      </c>
      <c r="E38" s="538">
        <f t="shared" si="0"/>
        <v>111.262</v>
      </c>
      <c r="F38" s="587">
        <f t="shared" si="2"/>
        <v>667.5719999999999</v>
      </c>
    </row>
    <row r="39" spans="1:6" ht="12.75">
      <c r="A39" s="322">
        <v>12</v>
      </c>
      <c r="B39" s="324" t="s">
        <v>830</v>
      </c>
      <c r="C39" s="325" t="s">
        <v>31</v>
      </c>
      <c r="D39" s="585">
        <v>400.73</v>
      </c>
      <c r="E39" s="538">
        <f t="shared" si="0"/>
        <v>80.14600000000002</v>
      </c>
      <c r="F39" s="587">
        <f t="shared" si="2"/>
        <v>480.87600000000003</v>
      </c>
    </row>
    <row r="40" spans="1:6" ht="25.5">
      <c r="A40" s="322">
        <v>13</v>
      </c>
      <c r="B40" s="324" t="s">
        <v>831</v>
      </c>
      <c r="C40" s="325" t="s">
        <v>31</v>
      </c>
      <c r="D40" s="585">
        <v>377.15</v>
      </c>
      <c r="E40" s="538">
        <f t="shared" si="0"/>
        <v>75.42999999999999</v>
      </c>
      <c r="F40" s="587">
        <f t="shared" si="2"/>
        <v>452.58</v>
      </c>
    </row>
    <row r="41" spans="1:6" ht="25.5">
      <c r="A41" s="322">
        <v>14</v>
      </c>
      <c r="B41" s="324" t="s">
        <v>832</v>
      </c>
      <c r="C41" s="325" t="s">
        <v>31</v>
      </c>
      <c r="D41" s="585">
        <v>235.73</v>
      </c>
      <c r="E41" s="538">
        <f t="shared" si="0"/>
        <v>47.146</v>
      </c>
      <c r="F41" s="587">
        <f t="shared" si="2"/>
        <v>282.876</v>
      </c>
    </row>
    <row r="42" spans="1:6" ht="25.5">
      <c r="A42" s="322">
        <v>15</v>
      </c>
      <c r="B42" s="324" t="s">
        <v>833</v>
      </c>
      <c r="C42" s="325" t="s">
        <v>31</v>
      </c>
      <c r="D42" s="585">
        <v>165.01000000000002</v>
      </c>
      <c r="E42" s="538">
        <f t="shared" si="0"/>
        <v>33.002</v>
      </c>
      <c r="F42" s="587">
        <f t="shared" si="2"/>
        <v>198.01200000000003</v>
      </c>
    </row>
    <row r="43" spans="1:6" ht="25.5">
      <c r="A43" s="322">
        <v>16</v>
      </c>
      <c r="B43" s="324" t="s">
        <v>834</v>
      </c>
      <c r="C43" s="325" t="s">
        <v>31</v>
      </c>
      <c r="D43" s="585">
        <v>165.01000000000002</v>
      </c>
      <c r="E43" s="538">
        <f t="shared" si="0"/>
        <v>33.002</v>
      </c>
      <c r="F43" s="587">
        <f t="shared" si="2"/>
        <v>198.01200000000003</v>
      </c>
    </row>
    <row r="44" spans="1:6" ht="25.5">
      <c r="A44" s="322">
        <v>17</v>
      </c>
      <c r="B44" s="324" t="s">
        <v>835</v>
      </c>
      <c r="C44" s="325" t="s">
        <v>31</v>
      </c>
      <c r="D44" s="585">
        <v>363.02</v>
      </c>
      <c r="E44" s="538">
        <f t="shared" si="0"/>
        <v>72.604</v>
      </c>
      <c r="F44" s="587">
        <f t="shared" si="2"/>
        <v>435.62399999999997</v>
      </c>
    </row>
    <row r="45" spans="1:6" ht="31.5" customHeight="1" thickBot="1">
      <c r="A45" s="326">
        <v>18</v>
      </c>
      <c r="B45" s="327" t="s">
        <v>836</v>
      </c>
      <c r="C45" s="328" t="s">
        <v>837</v>
      </c>
      <c r="D45" s="586">
        <v>259.28999999999996</v>
      </c>
      <c r="E45" s="541">
        <f t="shared" si="0"/>
        <v>51.858</v>
      </c>
      <c r="F45" s="589">
        <f t="shared" si="2"/>
        <v>311.14799999999997</v>
      </c>
    </row>
    <row r="48" spans="2:4" ht="14.25">
      <c r="B48" s="4"/>
      <c r="D48" s="4"/>
    </row>
    <row r="51" spans="2:4" ht="14.25">
      <c r="B51" s="4"/>
      <c r="C51" s="69"/>
      <c r="D51" s="4"/>
    </row>
    <row r="52" spans="2:4" ht="14.25">
      <c r="B52" s="4"/>
      <c r="C52" s="69"/>
      <c r="D52" s="4"/>
    </row>
    <row r="54" spans="2:4" ht="14.25">
      <c r="B54" s="70"/>
      <c r="C54" s="71"/>
      <c r="D54" s="70"/>
    </row>
  </sheetData>
  <sheetProtection/>
  <mergeCells count="4">
    <mergeCell ref="A9:D9"/>
    <mergeCell ref="A10:D10"/>
    <mergeCell ref="A18:D18"/>
    <mergeCell ref="A27:D27"/>
  </mergeCells>
  <printOptions/>
  <pageMargins left="0.8267716535433072" right="0" top="0.6692913385826772" bottom="0.5118110236220472" header="0.35433070866141736" footer="0.35433070866141736"/>
  <pageSetup fitToHeight="1" fitToWidth="1" horizontalDpi="360" verticalDpi="36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2" max="2" width="57.125" style="0" customWidth="1"/>
    <col min="3" max="3" width="11.625" style="0" customWidth="1"/>
    <col min="4" max="4" width="13.00390625" style="0" customWidth="1"/>
    <col min="5" max="5" width="11.00390625" style="0" customWidth="1"/>
    <col min="6" max="6" width="12.375" style="0" customWidth="1"/>
  </cols>
  <sheetData>
    <row r="1" spans="1:6" ht="15.75">
      <c r="A1" s="462"/>
      <c r="B1" s="462"/>
      <c r="C1" s="462"/>
      <c r="E1" s="2"/>
      <c r="F1" s="7"/>
    </row>
    <row r="2" spans="1:6" ht="15.75">
      <c r="A2" s="462"/>
      <c r="B2" s="462"/>
      <c r="C2" s="462"/>
      <c r="E2" s="7"/>
      <c r="F2" s="7"/>
    </row>
    <row r="3" spans="1:6" ht="15.75">
      <c r="A3" s="462"/>
      <c r="B3" s="462"/>
      <c r="C3" s="462"/>
      <c r="E3" s="7"/>
      <c r="F3" s="7"/>
    </row>
    <row r="4" spans="1:6" ht="15.75">
      <c r="A4" s="462"/>
      <c r="B4" s="462"/>
      <c r="C4" s="462"/>
      <c r="D4" s="672"/>
      <c r="E4" s="672"/>
      <c r="F4" s="672"/>
    </row>
    <row r="5" spans="1:6" ht="15.75">
      <c r="A5" s="462"/>
      <c r="B5" s="462"/>
      <c r="C5" s="462"/>
      <c r="D5" s="462"/>
      <c r="E5" s="462"/>
      <c r="F5" s="462"/>
    </row>
    <row r="6" spans="1:6" ht="15.75">
      <c r="A6" s="462"/>
      <c r="B6" s="462"/>
      <c r="C6" s="462"/>
      <c r="D6" s="462"/>
      <c r="E6" s="462"/>
      <c r="F6" s="462"/>
    </row>
    <row r="7" spans="1:6" ht="15.75">
      <c r="A7" s="465" t="s">
        <v>1098</v>
      </c>
      <c r="B7" s="465"/>
      <c r="C7" s="465"/>
      <c r="D7" s="465"/>
      <c r="E7" s="465"/>
      <c r="F7" s="465"/>
    </row>
    <row r="8" spans="1:6" ht="15.75">
      <c r="A8" s="700" t="s">
        <v>1099</v>
      </c>
      <c r="B8" s="465"/>
      <c r="C8" s="465"/>
      <c r="D8" s="465"/>
      <c r="E8" s="465"/>
      <c r="F8" s="465"/>
    </row>
    <row r="9" spans="1:6" ht="15.75">
      <c r="A9" s="700" t="s">
        <v>1100</v>
      </c>
      <c r="B9" s="465"/>
      <c r="C9" s="465"/>
      <c r="D9" s="465"/>
      <c r="E9" s="465"/>
      <c r="F9" s="465"/>
    </row>
    <row r="10" spans="1:6" ht="15.75">
      <c r="A10" s="700"/>
      <c r="B10" s="465"/>
      <c r="C10" s="465"/>
      <c r="D10" s="465"/>
      <c r="E10" s="465"/>
      <c r="F10" s="465"/>
    </row>
    <row r="11" spans="1:6" ht="15.75">
      <c r="A11" s="465"/>
      <c r="B11" s="465"/>
      <c r="C11" s="465"/>
      <c r="D11" s="465"/>
      <c r="E11" s="465"/>
      <c r="F11" s="465"/>
    </row>
    <row r="12" spans="1:6" ht="16.5" thickBot="1">
      <c r="A12" s="462"/>
      <c r="B12" s="717"/>
      <c r="C12" s="719"/>
      <c r="D12" s="718" t="s">
        <v>1075</v>
      </c>
      <c r="E12" s="718"/>
      <c r="F12" s="718"/>
    </row>
    <row r="13" spans="1:6" ht="15.75">
      <c r="A13" s="467"/>
      <c r="B13" s="467"/>
      <c r="C13" s="467"/>
      <c r="D13" s="467" t="s">
        <v>265</v>
      </c>
      <c r="E13" s="701"/>
      <c r="F13" s="467" t="s">
        <v>265</v>
      </c>
    </row>
    <row r="14" spans="1:6" ht="15.75">
      <c r="A14" s="702" t="s">
        <v>1</v>
      </c>
      <c r="B14" s="702" t="s">
        <v>1101</v>
      </c>
      <c r="C14" s="320" t="s">
        <v>3</v>
      </c>
      <c r="D14" s="720" t="s">
        <v>968</v>
      </c>
      <c r="E14" s="702" t="s">
        <v>8</v>
      </c>
      <c r="F14" s="702" t="s">
        <v>969</v>
      </c>
    </row>
    <row r="15" spans="1:6" ht="15.75">
      <c r="A15" s="702" t="s">
        <v>5</v>
      </c>
      <c r="B15" s="702" t="s">
        <v>1102</v>
      </c>
      <c r="C15" s="320" t="s">
        <v>7</v>
      </c>
      <c r="D15" s="720" t="s">
        <v>8</v>
      </c>
      <c r="E15" s="703">
        <v>0.2</v>
      </c>
      <c r="F15" s="702" t="s">
        <v>8</v>
      </c>
    </row>
    <row r="16" spans="1:6" ht="15.75">
      <c r="A16" s="472"/>
      <c r="B16" s="473"/>
      <c r="C16" s="473"/>
      <c r="D16" s="472" t="s">
        <v>9</v>
      </c>
      <c r="E16" s="472" t="s">
        <v>970</v>
      </c>
      <c r="F16" s="472" t="s">
        <v>9</v>
      </c>
    </row>
    <row r="17" spans="1:6" ht="15.75">
      <c r="A17" s="467"/>
      <c r="B17" s="704"/>
      <c r="C17" s="704"/>
      <c r="D17" s="704"/>
      <c r="E17" s="704"/>
      <c r="F17" s="704"/>
    </row>
    <row r="18" spans="1:6" ht="15.75">
      <c r="A18" s="702" t="s">
        <v>702</v>
      </c>
      <c r="B18" s="705" t="s">
        <v>1103</v>
      </c>
      <c r="C18" s="705" t="s">
        <v>1068</v>
      </c>
      <c r="D18" s="706">
        <v>61.695926991548276</v>
      </c>
      <c r="E18" s="706">
        <v>12.34</v>
      </c>
      <c r="F18" s="706">
        <v>74.03592699154828</v>
      </c>
    </row>
    <row r="19" spans="1:6" ht="15.75">
      <c r="A19" s="702"/>
      <c r="B19" s="707"/>
      <c r="C19" s="707"/>
      <c r="D19" s="706"/>
      <c r="E19" s="706"/>
      <c r="F19" s="706"/>
    </row>
    <row r="20" spans="1:6" ht="15.75">
      <c r="A20" s="702" t="s">
        <v>787</v>
      </c>
      <c r="B20" s="705" t="s">
        <v>1104</v>
      </c>
      <c r="C20" s="705" t="s">
        <v>1108</v>
      </c>
      <c r="D20" s="706">
        <v>123.38185398309656</v>
      </c>
      <c r="E20" s="706">
        <v>24.68</v>
      </c>
      <c r="F20" s="706">
        <v>148.06185398309657</v>
      </c>
    </row>
    <row r="21" spans="1:6" ht="15.75">
      <c r="A21" s="708"/>
      <c r="B21" s="707"/>
      <c r="C21" s="707"/>
      <c r="D21" s="706"/>
      <c r="E21" s="706"/>
      <c r="F21" s="706"/>
    </row>
    <row r="22" spans="1:6" ht="30.75">
      <c r="A22" s="702" t="s">
        <v>797</v>
      </c>
      <c r="B22" s="705" t="s">
        <v>1105</v>
      </c>
      <c r="C22" s="705" t="s">
        <v>1109</v>
      </c>
      <c r="D22" s="706">
        <v>320.72</v>
      </c>
      <c r="E22" s="706">
        <v>64.14</v>
      </c>
      <c r="F22" s="706">
        <v>384.86</v>
      </c>
    </row>
    <row r="23" spans="1:6" ht="15.75">
      <c r="A23" s="702"/>
      <c r="B23" s="705"/>
      <c r="C23" s="705"/>
      <c r="D23" s="706"/>
      <c r="E23" s="706"/>
      <c r="F23" s="706"/>
    </row>
    <row r="24" spans="1:6" ht="30.75">
      <c r="A24" s="709" t="s">
        <v>800</v>
      </c>
      <c r="B24" s="705" t="s">
        <v>1106</v>
      </c>
      <c r="C24" s="705" t="s">
        <v>1111</v>
      </c>
      <c r="D24" s="710">
        <v>560.27</v>
      </c>
      <c r="E24" s="711">
        <v>112.06</v>
      </c>
      <c r="F24" s="707">
        <v>672.33</v>
      </c>
    </row>
    <row r="25" spans="1:6" ht="15.75">
      <c r="A25" s="711"/>
      <c r="B25" s="711"/>
      <c r="C25" s="711"/>
      <c r="D25" s="711"/>
      <c r="E25" s="711"/>
      <c r="F25" s="707"/>
    </row>
    <row r="26" spans="1:6" ht="30.75">
      <c r="A26" s="712" t="s">
        <v>890</v>
      </c>
      <c r="B26" s="713" t="s">
        <v>1107</v>
      </c>
      <c r="C26" s="713" t="s">
        <v>1110</v>
      </c>
      <c r="D26" s="714">
        <v>702.3199999999999</v>
      </c>
      <c r="E26" s="715">
        <v>140.46</v>
      </c>
      <c r="F26" s="473">
        <v>842.78</v>
      </c>
    </row>
    <row r="27" spans="1:6" ht="15.75">
      <c r="A27" s="462"/>
      <c r="B27" s="716"/>
      <c r="C27" s="716"/>
      <c r="D27" s="462"/>
      <c r="E27" s="462"/>
      <c r="F27" s="462"/>
    </row>
    <row r="28" spans="1:6" ht="15.75">
      <c r="A28" s="462"/>
      <c r="B28" s="462"/>
      <c r="C28" s="462"/>
      <c r="D28" s="462"/>
      <c r="E28" s="462"/>
      <c r="F28" s="462"/>
    </row>
  </sheetData>
  <sheetProtection/>
  <mergeCells count="2">
    <mergeCell ref="D4:F4"/>
    <mergeCell ref="D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6.375" style="0" customWidth="1"/>
    <col min="2" max="2" width="33.75390625" style="0" customWidth="1"/>
    <col min="3" max="3" width="10.875" style="0" customWidth="1"/>
    <col min="4" max="4" width="11.00390625" style="0" customWidth="1"/>
    <col min="5" max="6" width="9.625" style="0" customWidth="1"/>
  </cols>
  <sheetData>
    <row r="1" spans="3:5" ht="12.75">
      <c r="C1" s="7"/>
      <c r="D1" s="7"/>
      <c r="E1" s="8"/>
    </row>
    <row r="2" spans="3:5" ht="12.75">
      <c r="C2" s="7"/>
      <c r="D2" s="7"/>
      <c r="E2" s="8"/>
    </row>
    <row r="3" spans="3:5" ht="12.75">
      <c r="C3" s="672"/>
      <c r="D3" s="672"/>
      <c r="E3" s="25"/>
    </row>
    <row r="4" spans="3:5" ht="12.75">
      <c r="C4" s="25"/>
      <c r="D4" s="25"/>
      <c r="E4" s="8"/>
    </row>
    <row r="5" ht="14.25">
      <c r="D5" s="43"/>
    </row>
    <row r="6" spans="1:4" ht="15">
      <c r="A6" s="2"/>
      <c r="B6" s="3"/>
      <c r="C6" s="3"/>
      <c r="D6" s="4"/>
    </row>
    <row r="7" spans="1:4" ht="15">
      <c r="A7" s="2"/>
      <c r="B7" s="3"/>
      <c r="C7" s="3"/>
      <c r="D7" s="4"/>
    </row>
    <row r="8" spans="1:4" ht="15">
      <c r="A8" s="2"/>
      <c r="B8" s="3"/>
      <c r="C8" s="3"/>
      <c r="D8" s="4"/>
    </row>
    <row r="9" spans="1:4" ht="15">
      <c r="A9" s="2"/>
      <c r="B9" s="3"/>
      <c r="C9" s="3"/>
      <c r="D9" s="4"/>
    </row>
    <row r="10" spans="1:4" ht="15">
      <c r="A10" s="2"/>
      <c r="B10" s="3"/>
      <c r="C10" s="3"/>
      <c r="D10" s="4"/>
    </row>
    <row r="11" spans="1:4" ht="15">
      <c r="A11" s="6" t="s">
        <v>839</v>
      </c>
      <c r="B11" s="8"/>
      <c r="C11" s="6"/>
      <c r="D11" s="9"/>
    </row>
    <row r="12" spans="1:4" ht="12.75">
      <c r="A12" s="7" t="s">
        <v>840</v>
      </c>
      <c r="B12" s="7"/>
      <c r="C12" s="7"/>
      <c r="D12" s="8"/>
    </row>
    <row r="13" spans="1:4" ht="12.75">
      <c r="A13" s="7" t="s">
        <v>23</v>
      </c>
      <c r="B13" s="8"/>
      <c r="C13" s="7"/>
      <c r="D13" s="8"/>
    </row>
    <row r="14" spans="1:2" ht="12.75">
      <c r="A14" s="2"/>
      <c r="B14" s="2"/>
    </row>
    <row r="15" spans="2:3" ht="13.5" thickBot="1">
      <c r="B15" s="144"/>
      <c r="C15" s="524" t="s">
        <v>1075</v>
      </c>
    </row>
    <row r="16" spans="1:6" ht="13.5" thickTop="1">
      <c r="A16" s="146"/>
      <c r="B16" s="146"/>
      <c r="C16" s="146"/>
      <c r="D16" s="12" t="s">
        <v>0</v>
      </c>
      <c r="E16" s="330"/>
      <c r="F16" s="331" t="s">
        <v>18</v>
      </c>
    </row>
    <row r="17" spans="1:6" ht="12.75">
      <c r="A17" s="337" t="s">
        <v>1</v>
      </c>
      <c r="B17" s="45" t="s">
        <v>25</v>
      </c>
      <c r="C17" s="45" t="s">
        <v>3</v>
      </c>
      <c r="D17" s="13" t="s">
        <v>4</v>
      </c>
      <c r="E17" s="31" t="s">
        <v>8</v>
      </c>
      <c r="F17" s="332" t="s">
        <v>19</v>
      </c>
    </row>
    <row r="18" spans="1:6" ht="12.75">
      <c r="A18" s="337" t="s">
        <v>5</v>
      </c>
      <c r="B18" s="45" t="s">
        <v>6</v>
      </c>
      <c r="C18" s="45" t="s">
        <v>7</v>
      </c>
      <c r="D18" s="13" t="s">
        <v>8</v>
      </c>
      <c r="E18" s="32">
        <v>0.2</v>
      </c>
      <c r="F18" s="332" t="s">
        <v>20</v>
      </c>
    </row>
    <row r="19" spans="1:6" ht="13.5" thickBot="1">
      <c r="A19" s="337"/>
      <c r="B19" s="45"/>
      <c r="C19" s="45"/>
      <c r="D19" s="13" t="s">
        <v>9</v>
      </c>
      <c r="E19" s="33"/>
      <c r="F19" s="332" t="s">
        <v>9</v>
      </c>
    </row>
    <row r="20" spans="1:6" ht="14.25" thickBot="1" thickTop="1">
      <c r="A20" s="338">
        <v>1</v>
      </c>
      <c r="B20" s="339">
        <v>2</v>
      </c>
      <c r="C20" s="339">
        <v>3</v>
      </c>
      <c r="D20" s="319">
        <v>4</v>
      </c>
      <c r="E20" s="335">
        <v>5</v>
      </c>
      <c r="F20" s="336">
        <v>6</v>
      </c>
    </row>
    <row r="21" spans="1:6" ht="13.5" thickTop="1">
      <c r="A21" s="337"/>
      <c r="B21" s="45"/>
      <c r="C21" s="45"/>
      <c r="D21" s="5"/>
      <c r="E21" s="347"/>
      <c r="F21" s="348"/>
    </row>
    <row r="22" spans="1:6" ht="12.75">
      <c r="A22" s="337">
        <v>1</v>
      </c>
      <c r="B22" s="340" t="s">
        <v>841</v>
      </c>
      <c r="C22" s="45"/>
      <c r="D22" s="5"/>
      <c r="E22" s="349"/>
      <c r="F22" s="333"/>
    </row>
    <row r="23" spans="1:6" ht="12.75">
      <c r="A23" s="337"/>
      <c r="B23" s="340" t="s">
        <v>842</v>
      </c>
      <c r="C23" s="45" t="s">
        <v>843</v>
      </c>
      <c r="D23" s="590">
        <v>71.81</v>
      </c>
      <c r="E23" s="41">
        <f>D23*20%</f>
        <v>14.362000000000002</v>
      </c>
      <c r="F23" s="42">
        <f>D23+E23</f>
        <v>86.172</v>
      </c>
    </row>
    <row r="24" spans="1:6" ht="12.75">
      <c r="A24" s="337"/>
      <c r="B24" s="340" t="s">
        <v>844</v>
      </c>
      <c r="C24" s="45" t="s">
        <v>31</v>
      </c>
      <c r="D24" s="590">
        <v>160.16</v>
      </c>
      <c r="E24" s="41">
        <f aca="true" t="shared" si="0" ref="E24:E34">D24*20%</f>
        <v>32.032000000000004</v>
      </c>
      <c r="F24" s="42">
        <f aca="true" t="shared" si="1" ref="F24:F34">D24+E24</f>
        <v>192.192</v>
      </c>
    </row>
    <row r="25" spans="1:6" ht="12.75">
      <c r="A25" s="337">
        <v>2</v>
      </c>
      <c r="B25" s="340" t="s">
        <v>845</v>
      </c>
      <c r="C25" s="45"/>
      <c r="D25" s="590"/>
      <c r="E25" s="41"/>
      <c r="F25" s="42"/>
    </row>
    <row r="26" spans="1:6" ht="12.75">
      <c r="A26" s="337"/>
      <c r="B26" s="340" t="s">
        <v>846</v>
      </c>
      <c r="C26" s="45"/>
      <c r="D26" s="590"/>
      <c r="E26" s="41"/>
      <c r="F26" s="42"/>
    </row>
    <row r="27" spans="1:6" ht="12.75">
      <c r="A27" s="337"/>
      <c r="B27" s="340" t="s">
        <v>847</v>
      </c>
      <c r="C27" s="45" t="s">
        <v>848</v>
      </c>
      <c r="D27" s="590">
        <v>187.77</v>
      </c>
      <c r="E27" s="41">
        <f t="shared" si="0"/>
        <v>37.554</v>
      </c>
      <c r="F27" s="42">
        <f t="shared" si="1"/>
        <v>225.324</v>
      </c>
    </row>
    <row r="28" spans="1:6" ht="12.75">
      <c r="A28" s="337">
        <v>3</v>
      </c>
      <c r="B28" s="340" t="s">
        <v>849</v>
      </c>
      <c r="C28" s="45"/>
      <c r="D28" s="590"/>
      <c r="E28" s="41"/>
      <c r="F28" s="42"/>
    </row>
    <row r="29" spans="1:6" ht="12.75">
      <c r="A29" s="337"/>
      <c r="B29" s="340" t="s">
        <v>850</v>
      </c>
      <c r="C29" s="45" t="s">
        <v>31</v>
      </c>
      <c r="D29" s="590">
        <v>62.81</v>
      </c>
      <c r="E29" s="41">
        <f t="shared" si="0"/>
        <v>12.562000000000001</v>
      </c>
      <c r="F29" s="42">
        <f t="shared" si="1"/>
        <v>75.372</v>
      </c>
    </row>
    <row r="30" spans="1:6" ht="12.75">
      <c r="A30" s="337">
        <v>4</v>
      </c>
      <c r="B30" s="340" t="s">
        <v>851</v>
      </c>
      <c r="C30" s="45"/>
      <c r="D30" s="590"/>
      <c r="E30" s="41"/>
      <c r="F30" s="42"/>
    </row>
    <row r="31" spans="1:6" ht="12.75">
      <c r="A31" s="337"/>
      <c r="B31" s="340" t="s">
        <v>852</v>
      </c>
      <c r="C31" s="45" t="s">
        <v>853</v>
      </c>
      <c r="D31" s="590">
        <v>27.16</v>
      </c>
      <c r="E31" s="41">
        <f t="shared" si="0"/>
        <v>5.432</v>
      </c>
      <c r="F31" s="42">
        <f t="shared" si="1"/>
        <v>32.592</v>
      </c>
    </row>
    <row r="32" spans="1:6" ht="12.75">
      <c r="A32" s="337">
        <v>5</v>
      </c>
      <c r="B32" s="340" t="s">
        <v>854</v>
      </c>
      <c r="C32" s="342" t="s">
        <v>853</v>
      </c>
      <c r="D32" s="590">
        <v>12.47</v>
      </c>
      <c r="E32" s="41">
        <f t="shared" si="0"/>
        <v>2.494</v>
      </c>
      <c r="F32" s="42">
        <f t="shared" si="1"/>
        <v>14.964</v>
      </c>
    </row>
    <row r="33" spans="1:6" ht="12.75">
      <c r="A33" s="337">
        <v>6</v>
      </c>
      <c r="B33" s="340" t="s">
        <v>855</v>
      </c>
      <c r="C33" s="45"/>
      <c r="D33" s="590"/>
      <c r="E33" s="41">
        <f t="shared" si="0"/>
        <v>0</v>
      </c>
      <c r="F33" s="42">
        <f t="shared" si="1"/>
        <v>0</v>
      </c>
    </row>
    <row r="34" spans="1:6" ht="12.75">
      <c r="A34" s="337"/>
      <c r="B34" s="340" t="s">
        <v>856</v>
      </c>
      <c r="C34" s="45" t="s">
        <v>857</v>
      </c>
      <c r="D34" s="590">
        <v>389.01</v>
      </c>
      <c r="E34" s="41">
        <f t="shared" si="0"/>
        <v>77.802</v>
      </c>
      <c r="F34" s="42">
        <f t="shared" si="1"/>
        <v>466.812</v>
      </c>
    </row>
    <row r="35" spans="1:6" ht="13.5" thickBot="1">
      <c r="A35" s="343"/>
      <c r="B35" s="344"/>
      <c r="C35" s="345"/>
      <c r="D35" s="346"/>
      <c r="E35" s="350"/>
      <c r="F35" s="334"/>
    </row>
    <row r="36" spans="1:4" ht="13.5" thickTop="1">
      <c r="A36" s="1"/>
      <c r="B36" s="1"/>
      <c r="C36" s="5"/>
      <c r="D36" s="1"/>
    </row>
    <row r="37" ht="12.75">
      <c r="A37" s="126"/>
    </row>
    <row r="39" ht="12.75">
      <c r="A39" s="154"/>
    </row>
    <row r="40" spans="1:2" ht="12.75">
      <c r="A40" s="154"/>
      <c r="B40" s="126"/>
    </row>
    <row r="42" spans="2:4" ht="12.75">
      <c r="B42" s="124"/>
      <c r="D42" s="124"/>
    </row>
    <row r="45" spans="2:3" ht="12.75">
      <c r="B45" s="60"/>
      <c r="C45" s="125"/>
    </row>
  </sheetData>
  <sheetProtection/>
  <mergeCells count="1">
    <mergeCell ref="C3:D3"/>
  </mergeCells>
  <printOptions/>
  <pageMargins left="0.984251968503937" right="0" top="0.5905511811023623" bottom="0.3937007874015748" header="0.5118110236220472" footer="0.5118110236220472"/>
  <pageSetup fitToHeight="1" fitToWidth="1" horizontalDpi="360" verticalDpi="36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4">
      <selection activeCell="C23" sqref="C23"/>
    </sheetView>
  </sheetViews>
  <sheetFormatPr defaultColWidth="9.00390625" defaultRowHeight="12.75"/>
  <cols>
    <col min="1" max="1" width="5.75390625" style="0" customWidth="1"/>
    <col min="2" max="2" width="32.375" style="0" customWidth="1"/>
    <col min="3" max="4" width="13.375" style="0" customWidth="1"/>
    <col min="5" max="5" width="13.125" style="0" customWidth="1"/>
  </cols>
  <sheetData>
    <row r="1" spans="1:6" ht="14.25">
      <c r="A1" s="223"/>
      <c r="B1" s="223"/>
      <c r="C1" s="7"/>
      <c r="D1" s="7"/>
      <c r="E1" s="8"/>
      <c r="F1" s="8"/>
    </row>
    <row r="2" spans="1:6" ht="14.25">
      <c r="A2" s="223"/>
      <c r="B2" s="223"/>
      <c r="C2" s="7"/>
      <c r="D2" s="7"/>
      <c r="E2" s="8"/>
      <c r="F2" s="8"/>
    </row>
    <row r="3" spans="1:5" ht="14.25">
      <c r="A3" s="223"/>
      <c r="B3" s="223"/>
      <c r="C3" s="25"/>
      <c r="D3" s="25"/>
      <c r="E3" s="25"/>
    </row>
    <row r="4" spans="1:5" ht="14.25">
      <c r="A4" s="223"/>
      <c r="B4" s="223"/>
      <c r="C4" s="25"/>
      <c r="D4" s="25"/>
      <c r="E4" s="25"/>
    </row>
    <row r="5" spans="1:6" ht="14.25">
      <c r="A5" s="223"/>
      <c r="B5" s="223"/>
      <c r="C5" s="25"/>
      <c r="D5" s="25"/>
      <c r="E5" s="25"/>
      <c r="F5" s="8"/>
    </row>
    <row r="6" spans="1:5" ht="14.25">
      <c r="A6" s="223"/>
      <c r="B6" s="223"/>
      <c r="C6" s="224"/>
      <c r="D6" s="224"/>
      <c r="E6" s="224"/>
    </row>
    <row r="7" spans="1:5" ht="14.25">
      <c r="A7" s="223"/>
      <c r="B7" s="223"/>
      <c r="C7" s="224"/>
      <c r="D7" s="224"/>
      <c r="E7" s="224"/>
    </row>
    <row r="8" spans="1:5" ht="14.25">
      <c r="A8" s="223"/>
      <c r="B8" s="223"/>
      <c r="C8" s="224"/>
      <c r="D8" s="224"/>
      <c r="E8" s="224"/>
    </row>
    <row r="9" spans="1:5" ht="14.25">
      <c r="A9" s="223"/>
      <c r="B9" s="223"/>
      <c r="C9" s="224"/>
      <c r="D9" s="224"/>
      <c r="E9" s="224"/>
    </row>
    <row r="10" spans="1:5" ht="14.25">
      <c r="A10" s="223"/>
      <c r="B10" s="223"/>
      <c r="C10" s="224"/>
      <c r="D10" s="224"/>
      <c r="E10" s="224"/>
    </row>
    <row r="11" spans="1:5" ht="15">
      <c r="A11" s="225" t="s">
        <v>858</v>
      </c>
      <c r="B11" s="224"/>
      <c r="C11" s="224"/>
      <c r="D11" s="224"/>
      <c r="E11" s="224"/>
    </row>
    <row r="12" spans="1:5" ht="14.25">
      <c r="A12" s="224" t="s">
        <v>859</v>
      </c>
      <c r="B12" s="224"/>
      <c r="C12" s="224"/>
      <c r="D12" s="224"/>
      <c r="E12" s="224"/>
    </row>
    <row r="13" spans="1:5" ht="14.25">
      <c r="A13" s="224" t="s">
        <v>860</v>
      </c>
      <c r="B13" s="224"/>
      <c r="C13" s="224"/>
      <c r="D13" s="224"/>
      <c r="E13" s="224"/>
    </row>
    <row r="14" spans="1:5" ht="14.25">
      <c r="A14" s="224"/>
      <c r="B14" s="224"/>
      <c r="C14" s="224"/>
      <c r="D14" s="224"/>
      <c r="E14" s="224"/>
    </row>
    <row r="15" spans="1:5" ht="14.25">
      <c r="A15" s="223"/>
      <c r="B15" s="223"/>
      <c r="C15" s="223"/>
      <c r="D15" s="223"/>
      <c r="E15" s="223"/>
    </row>
    <row r="16" spans="1:3" ht="15" thickBot="1">
      <c r="A16" s="223"/>
      <c r="B16" s="226"/>
      <c r="C16" s="524" t="s">
        <v>1075</v>
      </c>
    </row>
    <row r="17" spans="1:5" ht="14.25">
      <c r="A17" s="227"/>
      <c r="B17" s="227"/>
      <c r="C17" s="591"/>
      <c r="D17" s="582"/>
      <c r="E17" s="582" t="s">
        <v>18</v>
      </c>
    </row>
    <row r="18" spans="1:5" ht="14.25">
      <c r="A18" s="228" t="s">
        <v>1</v>
      </c>
      <c r="B18" s="228" t="s">
        <v>699</v>
      </c>
      <c r="C18" s="583" t="s">
        <v>265</v>
      </c>
      <c r="D18" s="583" t="s">
        <v>8</v>
      </c>
      <c r="E18" s="583" t="s">
        <v>861</v>
      </c>
    </row>
    <row r="19" spans="1:5" ht="14.25">
      <c r="A19" s="228" t="s">
        <v>5</v>
      </c>
      <c r="B19" s="228" t="s">
        <v>700</v>
      </c>
      <c r="C19" s="583" t="s">
        <v>268</v>
      </c>
      <c r="D19" s="583" t="s">
        <v>862</v>
      </c>
      <c r="E19" s="583" t="s">
        <v>20</v>
      </c>
    </row>
    <row r="20" spans="1:5" ht="14.25">
      <c r="A20" s="229"/>
      <c r="B20" s="229"/>
      <c r="C20" s="584" t="s">
        <v>9</v>
      </c>
      <c r="D20" s="584" t="s">
        <v>9</v>
      </c>
      <c r="E20" s="584" t="s">
        <v>9</v>
      </c>
    </row>
    <row r="21" spans="1:5" ht="14.25">
      <c r="A21" s="227" t="s">
        <v>702</v>
      </c>
      <c r="B21" s="351" t="s">
        <v>863</v>
      </c>
      <c r="C21" s="592"/>
      <c r="D21" s="593"/>
      <c r="E21" s="592"/>
    </row>
    <row r="22" spans="1:5" ht="14.25">
      <c r="A22" s="306"/>
      <c r="B22" s="307" t="s">
        <v>864</v>
      </c>
      <c r="C22" s="594"/>
      <c r="D22" s="564"/>
      <c r="E22" s="594"/>
    </row>
    <row r="23" spans="1:5" ht="14.25">
      <c r="A23" s="230"/>
      <c r="B23" s="307" t="s">
        <v>865</v>
      </c>
      <c r="C23" s="578">
        <v>134.37</v>
      </c>
      <c r="D23" s="558">
        <f>C23*20%</f>
        <v>26.874000000000002</v>
      </c>
      <c r="E23" s="578">
        <f>C23+D23</f>
        <v>161.244</v>
      </c>
    </row>
    <row r="24" spans="1:5" ht="14.25">
      <c r="A24" s="307" t="s">
        <v>787</v>
      </c>
      <c r="B24" s="307" t="s">
        <v>866</v>
      </c>
      <c r="C24" s="578"/>
      <c r="D24" s="558"/>
      <c r="E24" s="578"/>
    </row>
    <row r="25" spans="1:5" ht="14.25">
      <c r="A25" s="307"/>
      <c r="B25" s="307" t="s">
        <v>867</v>
      </c>
      <c r="C25" s="578"/>
      <c r="D25" s="558"/>
      <c r="E25" s="578"/>
    </row>
    <row r="26" spans="1:5" ht="14.25">
      <c r="A26" s="230"/>
      <c r="B26" s="307" t="s">
        <v>868</v>
      </c>
      <c r="C26" s="578">
        <v>233.77</v>
      </c>
      <c r="D26" s="558">
        <f>C26*20%</f>
        <v>46.754000000000005</v>
      </c>
      <c r="E26" s="578">
        <f>C26+D26</f>
        <v>280.524</v>
      </c>
    </row>
    <row r="27" spans="1:5" ht="14.25">
      <c r="A27" s="306"/>
      <c r="B27" s="306"/>
      <c r="C27" s="578"/>
      <c r="D27" s="558"/>
      <c r="E27" s="578"/>
    </row>
    <row r="28" spans="1:5" ht="14.25">
      <c r="A28" s="306" t="s">
        <v>797</v>
      </c>
      <c r="B28" s="352" t="s">
        <v>869</v>
      </c>
      <c r="C28" s="595"/>
      <c r="D28" s="558"/>
      <c r="E28" s="578"/>
    </row>
    <row r="29" spans="1:5" ht="14.25">
      <c r="A29" s="306"/>
      <c r="B29" s="353" t="s">
        <v>870</v>
      </c>
      <c r="C29" s="595"/>
      <c r="D29" s="558"/>
      <c r="E29" s="578"/>
    </row>
    <row r="30" spans="1:5" ht="14.25">
      <c r="A30" s="306"/>
      <c r="B30" s="354" t="s">
        <v>871</v>
      </c>
      <c r="C30" s="579">
        <v>32.27</v>
      </c>
      <c r="D30" s="596">
        <f>C30*20%</f>
        <v>6.454000000000001</v>
      </c>
      <c r="E30" s="579">
        <f>C30+D30</f>
        <v>38.724000000000004</v>
      </c>
    </row>
    <row r="31" spans="1:5" ht="14.25">
      <c r="A31" s="229"/>
      <c r="B31" s="354"/>
      <c r="C31" s="579"/>
      <c r="D31" s="596"/>
      <c r="E31" s="579"/>
    </row>
    <row r="32" spans="1:5" ht="14.25">
      <c r="A32" s="597"/>
      <c r="B32" s="598"/>
      <c r="C32" s="558"/>
      <c r="D32" s="558"/>
      <c r="E32" s="558"/>
    </row>
    <row r="33" spans="1:5" ht="14.25">
      <c r="A33" s="223"/>
      <c r="B33" s="223"/>
      <c r="C33" s="223"/>
      <c r="D33" s="223"/>
      <c r="E33" s="223"/>
    </row>
    <row r="34" spans="1:5" ht="14.25">
      <c r="A34" s="223"/>
      <c r="B34" s="223"/>
      <c r="C34" s="223"/>
      <c r="D34" s="223"/>
      <c r="E34" s="223"/>
    </row>
    <row r="35" spans="1:5" ht="14.25">
      <c r="A35" s="223"/>
      <c r="B35" s="223"/>
      <c r="C35" s="223"/>
      <c r="D35" s="223"/>
      <c r="E35" s="223"/>
    </row>
    <row r="36" spans="1:5" ht="14.25">
      <c r="A36" s="223"/>
      <c r="B36" s="70"/>
      <c r="C36" s="70"/>
      <c r="D36" s="70"/>
      <c r="E36" s="70"/>
    </row>
    <row r="37" spans="1:5" ht="14.25">
      <c r="A37" s="223"/>
      <c r="B37" s="70"/>
      <c r="C37" s="70"/>
      <c r="D37" s="70"/>
      <c r="E37" s="70"/>
    </row>
    <row r="38" spans="1:5" ht="14.25">
      <c r="A38" s="223"/>
      <c r="B38" s="223"/>
      <c r="C38" s="223"/>
      <c r="D38" s="223"/>
      <c r="E38" s="223"/>
    </row>
    <row r="39" spans="1:5" ht="14.25">
      <c r="A39" s="223"/>
      <c r="B39" s="70"/>
      <c r="C39" s="125"/>
      <c r="D39" s="125"/>
      <c r="E39" s="70"/>
    </row>
    <row r="40" spans="1:5" ht="14.25">
      <c r="A40" s="223"/>
      <c r="B40" s="223"/>
      <c r="C40" s="223"/>
      <c r="D40" s="223"/>
      <c r="E40" s="223"/>
    </row>
  </sheetData>
  <sheetProtection/>
  <printOptions/>
  <pageMargins left="0.984251968503937" right="0.3937007874015748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C17" sqref="C17:C18"/>
    </sheetView>
  </sheetViews>
  <sheetFormatPr defaultColWidth="9.00390625" defaultRowHeight="12.75"/>
  <cols>
    <col min="1" max="1" width="6.375" style="0" customWidth="1"/>
    <col min="2" max="2" width="36.75390625" style="0" customWidth="1"/>
    <col min="3" max="3" width="7.00390625" style="0" customWidth="1"/>
    <col min="4" max="4" width="11.625" style="0" customWidth="1"/>
    <col min="5" max="5" width="11.75390625" style="0" customWidth="1"/>
    <col min="6" max="6" width="12.125" style="0" customWidth="1"/>
  </cols>
  <sheetData>
    <row r="1" spans="2:6" ht="12.75">
      <c r="B1" s="7"/>
      <c r="C1" s="7"/>
      <c r="D1" s="8"/>
      <c r="E1" s="8"/>
      <c r="F1" s="8"/>
    </row>
    <row r="2" spans="2:6" ht="12.75">
      <c r="B2" s="7"/>
      <c r="C2" s="7"/>
      <c r="D2" s="8"/>
      <c r="E2" s="8"/>
      <c r="F2" s="8"/>
    </row>
    <row r="3" spans="2:6" ht="12.75">
      <c r="B3" s="25"/>
      <c r="C3" s="25"/>
      <c r="D3" s="25"/>
      <c r="E3" s="25"/>
      <c r="F3" s="25"/>
    </row>
    <row r="4" spans="2:6" ht="12.75">
      <c r="B4" s="25"/>
      <c r="C4" s="25"/>
      <c r="D4" s="25"/>
      <c r="E4" s="25"/>
      <c r="F4" s="8"/>
    </row>
    <row r="5" ht="14.25">
      <c r="D5" s="355"/>
    </row>
    <row r="6" spans="1:4" ht="15">
      <c r="A6" s="2"/>
      <c r="B6" s="3"/>
      <c r="C6" s="3"/>
      <c r="D6" s="4"/>
    </row>
    <row r="7" spans="1:4" ht="15">
      <c r="A7" s="2"/>
      <c r="B7" s="3"/>
      <c r="C7" s="3"/>
      <c r="D7" s="4"/>
    </row>
    <row r="8" spans="1:4" ht="15">
      <c r="A8" s="2"/>
      <c r="B8" s="3"/>
      <c r="C8" s="3"/>
      <c r="D8" s="4"/>
    </row>
    <row r="9" spans="1:4" ht="15">
      <c r="A9" s="2"/>
      <c r="B9" s="3"/>
      <c r="C9" s="3"/>
      <c r="D9" s="4"/>
    </row>
    <row r="10" spans="1:4" ht="15">
      <c r="A10" s="2"/>
      <c r="B10" s="3"/>
      <c r="C10" s="3"/>
      <c r="D10" s="4"/>
    </row>
    <row r="11" spans="1:4" ht="15">
      <c r="A11" s="6" t="s">
        <v>872</v>
      </c>
      <c r="B11" s="8"/>
      <c r="C11" s="6"/>
      <c r="D11" s="9"/>
    </row>
    <row r="12" spans="1:4" ht="15">
      <c r="A12" s="6"/>
      <c r="B12" s="8"/>
      <c r="C12" s="6"/>
      <c r="D12" s="9"/>
    </row>
    <row r="13" spans="1:4" ht="12.75">
      <c r="A13" s="7" t="s">
        <v>873</v>
      </c>
      <c r="B13" s="7"/>
      <c r="C13" s="7"/>
      <c r="D13" s="8"/>
    </row>
    <row r="14" spans="1:2" ht="12.75">
      <c r="A14" s="2"/>
      <c r="B14" s="2"/>
    </row>
    <row r="15" spans="2:4" ht="13.5" thickBot="1">
      <c r="B15" s="144"/>
      <c r="D15" s="524" t="s">
        <v>1075</v>
      </c>
    </row>
    <row r="16" spans="1:6" ht="15" thickTop="1">
      <c r="A16" s="146"/>
      <c r="B16" s="146"/>
      <c r="C16" s="146"/>
      <c r="D16" s="361" t="s">
        <v>0</v>
      </c>
      <c r="E16" s="362"/>
      <c r="F16" s="362" t="s">
        <v>18</v>
      </c>
    </row>
    <row r="17" spans="1:6" ht="14.25">
      <c r="A17" s="337" t="s">
        <v>1</v>
      </c>
      <c r="B17" s="45" t="s">
        <v>25</v>
      </c>
      <c r="C17" s="45" t="s">
        <v>3</v>
      </c>
      <c r="D17" s="5" t="s">
        <v>4</v>
      </c>
      <c r="E17" s="363" t="s">
        <v>8</v>
      </c>
      <c r="F17" s="363" t="s">
        <v>861</v>
      </c>
    </row>
    <row r="18" spans="1:6" ht="14.25">
      <c r="A18" s="337" t="s">
        <v>5</v>
      </c>
      <c r="B18" s="45" t="s">
        <v>6</v>
      </c>
      <c r="C18" s="45" t="s">
        <v>7</v>
      </c>
      <c r="D18" s="5" t="s">
        <v>8</v>
      </c>
      <c r="E18" s="363" t="s">
        <v>862</v>
      </c>
      <c r="F18" s="363" t="s">
        <v>20</v>
      </c>
    </row>
    <row r="19" spans="1:6" ht="15" thickBot="1">
      <c r="A19" s="337"/>
      <c r="B19" s="45"/>
      <c r="C19" s="45"/>
      <c r="D19" s="5" t="s">
        <v>9</v>
      </c>
      <c r="E19" s="364" t="s">
        <v>9</v>
      </c>
      <c r="F19" s="364" t="s">
        <v>9</v>
      </c>
    </row>
    <row r="20" spans="1:6" ht="15.75" thickBot="1" thickTop="1">
      <c r="A20" s="146">
        <v>1</v>
      </c>
      <c r="B20" s="145">
        <v>2</v>
      </c>
      <c r="C20" s="145">
        <v>3</v>
      </c>
      <c r="D20" s="361">
        <v>4</v>
      </c>
      <c r="E20" s="365">
        <v>5</v>
      </c>
      <c r="F20" s="365">
        <v>6</v>
      </c>
    </row>
    <row r="21" spans="1:6" ht="15">
      <c r="A21" s="14"/>
      <c r="B21" s="20"/>
      <c r="C21" s="12"/>
      <c r="D21" s="20"/>
      <c r="E21" s="367"/>
      <c r="F21" s="367"/>
    </row>
    <row r="22" spans="1:6" ht="14.25">
      <c r="A22" s="16">
        <v>1</v>
      </c>
      <c r="B22" s="356" t="s">
        <v>874</v>
      </c>
      <c r="C22" s="13" t="s">
        <v>875</v>
      </c>
      <c r="D22" s="538">
        <v>108696.9</v>
      </c>
      <c r="E22" s="599">
        <f>D22*20%</f>
        <v>21739.38</v>
      </c>
      <c r="F22" s="599">
        <f>D22+E22</f>
        <v>130436.28</v>
      </c>
    </row>
    <row r="23" spans="1:6" ht="12.75">
      <c r="A23" s="16"/>
      <c r="B23" s="356" t="s">
        <v>876</v>
      </c>
      <c r="C23" s="13" t="s">
        <v>877</v>
      </c>
      <c r="D23" s="590"/>
      <c r="E23" s="600"/>
      <c r="F23" s="600"/>
    </row>
    <row r="24" spans="1:6" ht="12.75">
      <c r="A24" s="16"/>
      <c r="B24" s="356"/>
      <c r="C24" s="13"/>
      <c r="D24" s="590"/>
      <c r="E24" s="600"/>
      <c r="F24" s="600"/>
    </row>
    <row r="25" spans="1:6" ht="14.25">
      <c r="A25" s="16">
        <v>2</v>
      </c>
      <c r="B25" s="357" t="s">
        <v>878</v>
      </c>
      <c r="C25" s="13" t="s">
        <v>875</v>
      </c>
      <c r="D25" s="590">
        <v>53013.590000000004</v>
      </c>
      <c r="E25" s="599">
        <f>D25*20%</f>
        <v>10602.718</v>
      </c>
      <c r="F25" s="599">
        <f>D25+E25</f>
        <v>63616.308000000005</v>
      </c>
    </row>
    <row r="26" spans="1:6" ht="12.75">
      <c r="A26" s="16"/>
      <c r="B26" s="358" t="s">
        <v>856</v>
      </c>
      <c r="C26" s="13" t="s">
        <v>877</v>
      </c>
      <c r="D26" s="284"/>
      <c r="E26" s="57"/>
      <c r="F26" s="57"/>
    </row>
    <row r="27" spans="1:6" ht="13.5" thickBot="1">
      <c r="A27" s="359"/>
      <c r="B27" s="360"/>
      <c r="C27" s="65"/>
      <c r="D27" s="366"/>
      <c r="E27" s="368"/>
      <c r="F27" s="368"/>
    </row>
    <row r="28" spans="1:4" ht="12.75" hidden="1">
      <c r="A28" s="337"/>
      <c r="B28" s="340"/>
      <c r="C28" s="45"/>
      <c r="D28" s="341"/>
    </row>
    <row r="29" spans="1:4" ht="12.75" hidden="1">
      <c r="A29" s="337"/>
      <c r="B29" s="340"/>
      <c r="C29" s="45"/>
      <c r="D29" s="341"/>
    </row>
    <row r="30" spans="1:4" ht="12.75" hidden="1">
      <c r="A30" s="337"/>
      <c r="B30" s="340"/>
      <c r="C30" s="45"/>
      <c r="D30" s="341"/>
    </row>
    <row r="31" spans="1:4" ht="12.75" hidden="1">
      <c r="A31" s="337"/>
      <c r="B31" s="340"/>
      <c r="C31" s="45"/>
      <c r="D31" s="341"/>
    </row>
    <row r="32" spans="1:4" ht="12.75" hidden="1">
      <c r="A32" s="337"/>
      <c r="B32" s="340"/>
      <c r="C32" s="45"/>
      <c r="D32" s="341"/>
    </row>
    <row r="33" spans="1:4" ht="12.75" hidden="1">
      <c r="A33" s="337"/>
      <c r="B33" s="340"/>
      <c r="C33" s="45"/>
      <c r="D33" s="341"/>
    </row>
    <row r="34" spans="1:4" ht="12.75" hidden="1">
      <c r="A34" s="337"/>
      <c r="B34" s="340"/>
      <c r="C34" s="342"/>
      <c r="D34" s="341"/>
    </row>
    <row r="35" spans="1:4" ht="12.75" hidden="1">
      <c r="A35" s="337"/>
      <c r="B35" s="340"/>
      <c r="C35" s="45"/>
      <c r="D35" s="341"/>
    </row>
    <row r="36" spans="1:4" ht="12.75" hidden="1">
      <c r="A36" s="337"/>
      <c r="B36" s="340"/>
      <c r="C36" s="45"/>
      <c r="D36" s="341"/>
    </row>
    <row r="37" spans="1:4" ht="13.5" hidden="1" thickBot="1">
      <c r="A37" s="343"/>
      <c r="B37" s="344"/>
      <c r="C37" s="345"/>
      <c r="D37" s="344"/>
    </row>
    <row r="38" spans="1:4" ht="12.75">
      <c r="A38" s="1"/>
      <c r="B38" s="1"/>
      <c r="C38" s="5"/>
      <c r="D38" s="1"/>
    </row>
    <row r="39" ht="12.75">
      <c r="A39" s="126"/>
    </row>
    <row r="41" ht="12.75">
      <c r="A41" s="154"/>
    </row>
    <row r="42" spans="1:2" ht="12.75">
      <c r="A42" s="154"/>
      <c r="B42" s="126"/>
    </row>
    <row r="44" spans="2:4" ht="12.75">
      <c r="B44" s="60"/>
      <c r="C44" s="138"/>
      <c r="D44" s="60"/>
    </row>
    <row r="45" spans="2:4" ht="12.75">
      <c r="B45" s="138"/>
      <c r="C45" s="138"/>
      <c r="D45" s="138"/>
    </row>
    <row r="46" spans="2:7" ht="14.25">
      <c r="B46" s="60"/>
      <c r="C46" s="138"/>
      <c r="D46" s="60"/>
      <c r="E46" s="4"/>
      <c r="G46" s="4"/>
    </row>
    <row r="47" spans="2:4" ht="12.75">
      <c r="B47" s="138"/>
      <c r="C47" s="138"/>
      <c r="D47" s="138"/>
    </row>
    <row r="48" spans="2:4" ht="12.75">
      <c r="B48" s="138"/>
      <c r="C48" s="138"/>
      <c r="D48" s="138"/>
    </row>
  </sheetData>
  <sheetProtection/>
  <printOptions/>
  <pageMargins left="0.984251968503937" right="0" top="0.5905511811023623" bottom="0.3937007874015748" header="0.5118110236220472" footer="0.5118110236220472"/>
  <pageSetup fitToHeight="1" fitToWidth="1" horizontalDpi="360" verticalDpi="36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J45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5.125" style="0" customWidth="1"/>
    <col min="2" max="2" width="42.25390625" style="0" customWidth="1"/>
    <col min="3" max="3" width="9.00390625" style="0" hidden="1" customWidth="1"/>
    <col min="4" max="4" width="13.375" style="0" hidden="1" customWidth="1"/>
    <col min="5" max="5" width="11.25390625" style="0" customWidth="1"/>
    <col min="6" max="6" width="11.75390625" style="0" customWidth="1"/>
    <col min="7" max="7" width="11.625" style="0" customWidth="1"/>
  </cols>
  <sheetData>
    <row r="1" spans="4:7" ht="12.75">
      <c r="D1" s="693"/>
      <c r="E1" s="693"/>
      <c r="F1" s="693"/>
      <c r="G1" s="693"/>
    </row>
    <row r="2" spans="4:7" ht="12.75">
      <c r="D2" s="693"/>
      <c r="E2" s="693"/>
      <c r="F2" s="693"/>
      <c r="G2" s="693"/>
    </row>
    <row r="4" spans="5:7" ht="12.75">
      <c r="E4" s="694"/>
      <c r="F4" s="694"/>
      <c r="G4" s="694"/>
    </row>
    <row r="6" spans="1:7" ht="12.75">
      <c r="A6" s="672" t="s">
        <v>879</v>
      </c>
      <c r="B6" s="672"/>
      <c r="C6" s="672"/>
      <c r="D6" s="672"/>
      <c r="E6" s="672"/>
      <c r="F6" s="672"/>
      <c r="G6" s="672"/>
    </row>
    <row r="7" spans="1:7" ht="12.75">
      <c r="A7" s="693" t="s">
        <v>880</v>
      </c>
      <c r="B7" s="693"/>
      <c r="C7" s="693"/>
      <c r="D7" s="693"/>
      <c r="E7" s="693"/>
      <c r="F7" s="693"/>
      <c r="G7" s="693"/>
    </row>
    <row r="8" spans="1:7" ht="12.75">
      <c r="A8" s="154"/>
      <c r="B8" s="154"/>
      <c r="C8" s="154"/>
      <c r="D8" s="154"/>
      <c r="E8" s="154"/>
      <c r="F8" s="154"/>
      <c r="G8" s="154"/>
    </row>
    <row r="9" spans="1:7" ht="13.5" thickBot="1">
      <c r="A9" s="303"/>
      <c r="B9" s="303"/>
      <c r="C9" s="5"/>
      <c r="D9" s="5"/>
      <c r="E9" s="524" t="s">
        <v>1075</v>
      </c>
      <c r="F9" s="370"/>
      <c r="G9" s="144"/>
    </row>
    <row r="10" spans="1:7" ht="12.75" customHeight="1">
      <c r="A10" s="690"/>
      <c r="B10" s="688" t="s">
        <v>881</v>
      </c>
      <c r="C10" s="690"/>
      <c r="D10" s="690"/>
      <c r="E10" s="692" t="s">
        <v>882</v>
      </c>
      <c r="F10" s="692" t="s">
        <v>883</v>
      </c>
      <c r="G10" s="692" t="s">
        <v>884</v>
      </c>
    </row>
    <row r="11" spans="1:10" ht="32.25" customHeight="1">
      <c r="A11" s="691"/>
      <c r="B11" s="689"/>
      <c r="C11" s="691"/>
      <c r="D11" s="691"/>
      <c r="E11" s="691"/>
      <c r="F11" s="691"/>
      <c r="G11" s="691"/>
      <c r="I11" s="5"/>
      <c r="J11" s="154"/>
    </row>
    <row r="12" spans="1:9" ht="12.75">
      <c r="A12" s="111"/>
      <c r="B12" s="371" t="s">
        <v>885</v>
      </c>
      <c r="C12" s="372"/>
      <c r="D12" s="372"/>
      <c r="E12" s="372"/>
      <c r="F12" s="372"/>
      <c r="G12" s="372"/>
      <c r="I12" s="5"/>
    </row>
    <row r="13" spans="1:7" ht="25.5">
      <c r="A13" s="373" t="s">
        <v>702</v>
      </c>
      <c r="B13" s="374" t="s">
        <v>886</v>
      </c>
      <c r="C13" s="375"/>
      <c r="D13" s="376"/>
      <c r="E13" s="377">
        <v>3397.3</v>
      </c>
      <c r="F13" s="377">
        <v>679.46</v>
      </c>
      <c r="G13" s="601">
        <f>E13+F13</f>
        <v>4076.76</v>
      </c>
    </row>
    <row r="14" spans="1:7" ht="25.5">
      <c r="A14" s="373" t="s">
        <v>787</v>
      </c>
      <c r="B14" s="374" t="s">
        <v>887</v>
      </c>
      <c r="C14" s="375"/>
      <c r="D14" s="376"/>
      <c r="E14" s="377">
        <v>5194.43</v>
      </c>
      <c r="F14" s="377">
        <v>1038.89</v>
      </c>
      <c r="G14" s="601">
        <f aca="true" t="shared" si="0" ref="G14:G29">E14+F14</f>
        <v>6233.320000000001</v>
      </c>
    </row>
    <row r="15" spans="1:7" ht="12.75">
      <c r="A15" s="373" t="s">
        <v>797</v>
      </c>
      <c r="B15" s="374" t="s">
        <v>888</v>
      </c>
      <c r="C15" s="375"/>
      <c r="D15" s="376"/>
      <c r="E15" s="377">
        <v>3083.61</v>
      </c>
      <c r="F15" s="377">
        <v>616.72</v>
      </c>
      <c r="G15" s="601">
        <f t="shared" si="0"/>
        <v>3700.33</v>
      </c>
    </row>
    <row r="16" spans="1:7" ht="25.5">
      <c r="A16" s="373" t="s">
        <v>800</v>
      </c>
      <c r="B16" s="374" t="s">
        <v>889</v>
      </c>
      <c r="C16" s="375"/>
      <c r="D16" s="376"/>
      <c r="E16" s="377">
        <v>1184.14</v>
      </c>
      <c r="F16" s="377">
        <v>236.83</v>
      </c>
      <c r="G16" s="601">
        <f t="shared" si="0"/>
        <v>1420.97</v>
      </c>
    </row>
    <row r="17" spans="1:9" ht="40.5" customHeight="1">
      <c r="A17" s="373" t="s">
        <v>890</v>
      </c>
      <c r="B17" s="374" t="s">
        <v>891</v>
      </c>
      <c r="C17" s="375"/>
      <c r="D17" s="376"/>
      <c r="E17" s="377">
        <v>4533.33</v>
      </c>
      <c r="F17" s="377">
        <v>906.67</v>
      </c>
      <c r="G17" s="601">
        <f t="shared" si="0"/>
        <v>5440</v>
      </c>
      <c r="I17" s="154"/>
    </row>
    <row r="18" spans="1:7" ht="12.75">
      <c r="A18" s="373" t="s">
        <v>892</v>
      </c>
      <c r="B18" s="374" t="s">
        <v>893</v>
      </c>
      <c r="C18" s="375"/>
      <c r="D18" s="376"/>
      <c r="E18" s="377">
        <v>401.4</v>
      </c>
      <c r="F18" s="377">
        <v>80.28</v>
      </c>
      <c r="G18" s="601">
        <f t="shared" si="0"/>
        <v>481.67999999999995</v>
      </c>
    </row>
    <row r="19" spans="1:7" ht="25.5">
      <c r="A19" s="373" t="s">
        <v>894</v>
      </c>
      <c r="B19" s="374" t="s">
        <v>895</v>
      </c>
      <c r="C19" s="375"/>
      <c r="D19" s="376"/>
      <c r="E19" s="377">
        <v>224.55</v>
      </c>
      <c r="F19" s="377">
        <v>44.91</v>
      </c>
      <c r="G19" s="601">
        <f t="shared" si="0"/>
        <v>269.46000000000004</v>
      </c>
    </row>
    <row r="20" spans="1:7" ht="25.5">
      <c r="A20" s="373" t="s">
        <v>896</v>
      </c>
      <c r="B20" s="374" t="s">
        <v>897</v>
      </c>
      <c r="C20" s="375"/>
      <c r="D20" s="376"/>
      <c r="E20" s="377">
        <v>1507.18</v>
      </c>
      <c r="F20" s="377">
        <v>301.44</v>
      </c>
      <c r="G20" s="601">
        <f t="shared" si="0"/>
        <v>1808.6200000000001</v>
      </c>
    </row>
    <row r="21" spans="1:7" ht="25.5">
      <c r="A21" s="373" t="s">
        <v>898</v>
      </c>
      <c r="B21" s="374" t="s">
        <v>899</v>
      </c>
      <c r="C21" s="375"/>
      <c r="D21" s="376"/>
      <c r="E21" s="377">
        <v>1114.19</v>
      </c>
      <c r="F21" s="377">
        <v>222.84</v>
      </c>
      <c r="G21" s="601">
        <f t="shared" si="0"/>
        <v>1337.03</v>
      </c>
    </row>
    <row r="22" spans="1:7" ht="29.25" customHeight="1">
      <c r="A22" s="373" t="s">
        <v>900</v>
      </c>
      <c r="B22" s="374" t="s">
        <v>901</v>
      </c>
      <c r="C22" s="375"/>
      <c r="D22" s="376"/>
      <c r="E22" s="377">
        <v>453.45</v>
      </c>
      <c r="F22" s="377">
        <v>90.69</v>
      </c>
      <c r="G22" s="601">
        <f t="shared" si="0"/>
        <v>544.14</v>
      </c>
    </row>
    <row r="23" spans="1:7" ht="12.75">
      <c r="A23" s="373" t="s">
        <v>902</v>
      </c>
      <c r="B23" s="374" t="s">
        <v>903</v>
      </c>
      <c r="C23" s="375"/>
      <c r="D23" s="376"/>
      <c r="E23" s="377">
        <v>198.65</v>
      </c>
      <c r="F23" s="377">
        <v>39.73</v>
      </c>
      <c r="G23" s="601">
        <f t="shared" si="0"/>
        <v>238.38</v>
      </c>
    </row>
    <row r="24" spans="1:7" ht="25.5">
      <c r="A24" s="373" t="s">
        <v>904</v>
      </c>
      <c r="B24" s="374" t="s">
        <v>905</v>
      </c>
      <c r="C24" s="375"/>
      <c r="D24" s="376"/>
      <c r="E24" s="377">
        <v>665.49</v>
      </c>
      <c r="F24" s="377">
        <v>133.1</v>
      </c>
      <c r="G24" s="601">
        <f t="shared" si="0"/>
        <v>798.59</v>
      </c>
    </row>
    <row r="25" spans="1:7" ht="12.75">
      <c r="A25" s="373" t="s">
        <v>906</v>
      </c>
      <c r="B25" s="374" t="s">
        <v>903</v>
      </c>
      <c r="C25" s="375"/>
      <c r="D25" s="376"/>
      <c r="E25" s="377">
        <v>362.761675957562</v>
      </c>
      <c r="F25" s="377">
        <v>72.55</v>
      </c>
      <c r="G25" s="601">
        <f t="shared" si="0"/>
        <v>435.311675957562</v>
      </c>
    </row>
    <row r="26" spans="1:7" ht="12.75">
      <c r="A26" s="373" t="s">
        <v>907</v>
      </c>
      <c r="B26" s="374" t="s">
        <v>908</v>
      </c>
      <c r="C26" s="375"/>
      <c r="D26" s="376"/>
      <c r="E26" s="377">
        <v>564.86</v>
      </c>
      <c r="F26" s="377">
        <v>112.97</v>
      </c>
      <c r="G26" s="601">
        <f t="shared" si="0"/>
        <v>677.83</v>
      </c>
    </row>
    <row r="27" spans="1:7" ht="12.75">
      <c r="A27" s="373" t="s">
        <v>909</v>
      </c>
      <c r="B27" s="374" t="s">
        <v>910</v>
      </c>
      <c r="C27" s="375"/>
      <c r="D27" s="376"/>
      <c r="E27" s="377">
        <v>392.99</v>
      </c>
      <c r="F27" s="377">
        <v>78.6</v>
      </c>
      <c r="G27" s="601">
        <f t="shared" si="0"/>
        <v>471.59000000000003</v>
      </c>
    </row>
    <row r="28" spans="1:7" ht="25.5">
      <c r="A28" s="373" t="s">
        <v>911</v>
      </c>
      <c r="B28" s="374" t="s">
        <v>912</v>
      </c>
      <c r="C28" s="375"/>
      <c r="D28" s="376"/>
      <c r="E28" s="377">
        <v>399.87</v>
      </c>
      <c r="F28" s="377">
        <v>79.97</v>
      </c>
      <c r="G28" s="601">
        <f t="shared" si="0"/>
        <v>479.84000000000003</v>
      </c>
    </row>
    <row r="29" spans="1:7" ht="38.25">
      <c r="A29" s="373">
        <v>17</v>
      </c>
      <c r="B29" s="378" t="s">
        <v>913</v>
      </c>
      <c r="C29" s="379"/>
      <c r="D29" s="380"/>
      <c r="E29" s="381">
        <v>859.4</v>
      </c>
      <c r="F29" s="381">
        <v>171.88</v>
      </c>
      <c r="G29" s="629">
        <f t="shared" si="0"/>
        <v>1031.28</v>
      </c>
    </row>
    <row r="30" spans="1:7" ht="12.75">
      <c r="A30" s="373"/>
      <c r="B30" s="374"/>
      <c r="C30" s="375"/>
      <c r="D30" s="376"/>
      <c r="E30" s="603"/>
      <c r="F30" s="377"/>
      <c r="G30" s="601"/>
    </row>
    <row r="31" spans="1:7" ht="12.75">
      <c r="A31" s="373"/>
      <c r="B31" s="371" t="s">
        <v>914</v>
      </c>
      <c r="C31" s="375"/>
      <c r="D31" s="376"/>
      <c r="E31" s="115"/>
      <c r="F31" s="377"/>
      <c r="G31" s="601"/>
    </row>
    <row r="32" spans="1:7" ht="30.75" customHeight="1">
      <c r="A32" s="373">
        <v>18</v>
      </c>
      <c r="B32" s="374" t="s">
        <v>915</v>
      </c>
      <c r="C32" s="375"/>
      <c r="D32" s="376"/>
      <c r="E32" s="115">
        <v>225.4</v>
      </c>
      <c r="F32" s="377">
        <v>45.08</v>
      </c>
      <c r="G32" s="601">
        <f aca="true" t="shared" si="1" ref="G32:G37">E32+F32</f>
        <v>270.48</v>
      </c>
    </row>
    <row r="33" spans="1:7" ht="12.75">
      <c r="A33" s="373">
        <v>19</v>
      </c>
      <c r="B33" s="374" t="s">
        <v>916</v>
      </c>
      <c r="C33" s="375"/>
      <c r="D33" s="376"/>
      <c r="E33" s="115">
        <v>1620.78</v>
      </c>
      <c r="F33" s="377">
        <v>324.16</v>
      </c>
      <c r="G33" s="601">
        <f t="shared" si="1"/>
        <v>1944.94</v>
      </c>
    </row>
    <row r="34" spans="1:7" ht="38.25">
      <c r="A34" s="373">
        <v>20</v>
      </c>
      <c r="B34" s="382" t="s">
        <v>917</v>
      </c>
      <c r="C34" s="375"/>
      <c r="D34" s="376"/>
      <c r="E34" s="115">
        <v>648.71</v>
      </c>
      <c r="F34" s="377">
        <v>129.74</v>
      </c>
      <c r="G34" s="601">
        <f t="shared" si="1"/>
        <v>778.45</v>
      </c>
    </row>
    <row r="35" spans="1:7" ht="25.5">
      <c r="A35" s="373">
        <v>21</v>
      </c>
      <c r="B35" s="374" t="s">
        <v>918</v>
      </c>
      <c r="C35" s="375"/>
      <c r="D35" s="376"/>
      <c r="E35" s="115">
        <v>509.43</v>
      </c>
      <c r="F35" s="377">
        <v>101.89</v>
      </c>
      <c r="G35" s="601">
        <f t="shared" si="1"/>
        <v>611.32</v>
      </c>
    </row>
    <row r="36" spans="1:7" ht="25.5">
      <c r="A36" s="373">
        <v>22</v>
      </c>
      <c r="B36" s="374" t="s">
        <v>919</v>
      </c>
      <c r="C36" s="375"/>
      <c r="D36" s="376"/>
      <c r="E36" s="115">
        <v>175.55</v>
      </c>
      <c r="F36" s="377">
        <v>35.11</v>
      </c>
      <c r="G36" s="601">
        <f t="shared" si="1"/>
        <v>210.66000000000003</v>
      </c>
    </row>
    <row r="37" spans="1:7" ht="38.25">
      <c r="A37" s="373">
        <v>23</v>
      </c>
      <c r="B37" s="374" t="s">
        <v>920</v>
      </c>
      <c r="C37" s="375"/>
      <c r="D37" s="376"/>
      <c r="E37" s="115">
        <v>99.84</v>
      </c>
      <c r="F37" s="377">
        <v>19.97</v>
      </c>
      <c r="G37" s="601">
        <f t="shared" si="1"/>
        <v>119.81</v>
      </c>
    </row>
    <row r="38" spans="1:7" ht="12.75">
      <c r="A38" s="109"/>
      <c r="B38" s="380"/>
      <c r="C38" s="380"/>
      <c r="D38" s="380"/>
      <c r="E38" s="122"/>
      <c r="F38" s="122"/>
      <c r="G38" s="602"/>
    </row>
    <row r="40" ht="21.75" customHeight="1"/>
    <row r="41" spans="2:5" ht="12.75">
      <c r="B41" s="124"/>
      <c r="D41" s="124"/>
      <c r="E41" s="124"/>
    </row>
    <row r="45" spans="2:5" ht="12.75">
      <c r="B45" s="124"/>
      <c r="E45" s="60"/>
    </row>
  </sheetData>
  <sheetProtection/>
  <mergeCells count="12">
    <mergeCell ref="D1:G1"/>
    <mergeCell ref="D2:G2"/>
    <mergeCell ref="E4:G4"/>
    <mergeCell ref="A6:G6"/>
    <mergeCell ref="A7:G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874015748031497" right="0.3937007874015748" top="0.3937007874015748" bottom="0.3937007874015748" header="0.5118110236220472" footer="0.31496062992125984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0">
      <selection activeCell="D40" sqref="D40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9.25390625" style="0" customWidth="1"/>
    <col min="4" max="4" width="10.25390625" style="0" customWidth="1"/>
    <col min="5" max="5" width="11.00390625" style="0" customWidth="1"/>
    <col min="6" max="6" width="10.75390625" style="0" customWidth="1"/>
  </cols>
  <sheetData>
    <row r="1" spans="1:4" ht="12.75">
      <c r="A1" s="1"/>
      <c r="B1" s="1"/>
      <c r="C1" s="1"/>
      <c r="D1" s="302"/>
    </row>
    <row r="2" spans="1:4" ht="12.75">
      <c r="A2" s="1"/>
      <c r="B2" s="1"/>
      <c r="C2" s="1"/>
      <c r="D2" s="302"/>
    </row>
    <row r="3" spans="1:4" ht="12.75">
      <c r="A3" s="1"/>
      <c r="B3" s="1"/>
      <c r="C3" s="1"/>
      <c r="D3" s="302"/>
    </row>
    <row r="4" spans="1:4" ht="12.75">
      <c r="A4" s="1"/>
      <c r="B4" s="1"/>
      <c r="C4" s="383"/>
      <c r="D4" s="383"/>
    </row>
    <row r="5" spans="1:4" ht="12.75">
      <c r="A5" s="1"/>
      <c r="B5" s="1"/>
      <c r="C5" s="383"/>
      <c r="D5" s="383"/>
    </row>
    <row r="6" spans="1:4" ht="12.75">
      <c r="A6" s="1"/>
      <c r="B6" s="1"/>
      <c r="C6" s="383"/>
      <c r="D6" s="383"/>
    </row>
    <row r="7" spans="1:4" ht="12.75">
      <c r="A7" s="1"/>
      <c r="B7" s="1"/>
      <c r="C7" s="383"/>
      <c r="D7" s="383"/>
    </row>
    <row r="8" spans="1:4" ht="12.75">
      <c r="A8" s="1"/>
      <c r="B8" s="1"/>
      <c r="C8" s="383"/>
      <c r="D8" s="383"/>
    </row>
    <row r="9" spans="1:4" ht="12.75">
      <c r="A9" s="1"/>
      <c r="B9" s="1"/>
      <c r="C9" s="383"/>
      <c r="D9" s="383"/>
    </row>
    <row r="10" spans="1:4" ht="12.75">
      <c r="A10" s="1"/>
      <c r="B10" s="1"/>
      <c r="C10" s="383"/>
      <c r="D10" s="383"/>
    </row>
    <row r="11" spans="1:4" ht="14.25">
      <c r="A11" s="1"/>
      <c r="B11" s="1"/>
      <c r="C11" s="1"/>
      <c r="D11" s="384"/>
    </row>
    <row r="12" spans="1:4" ht="15">
      <c r="A12" s="385" t="s">
        <v>921</v>
      </c>
      <c r="B12" s="91"/>
      <c r="C12" s="385"/>
      <c r="D12" s="386"/>
    </row>
    <row r="13" spans="1:4" ht="25.5">
      <c r="A13" s="302"/>
      <c r="B13" s="387" t="s">
        <v>922</v>
      </c>
      <c r="C13" s="302"/>
      <c r="D13" s="91"/>
    </row>
    <row r="14" spans="1:4" ht="12.75">
      <c r="A14" s="388"/>
      <c r="B14" s="388"/>
      <c r="C14" s="1"/>
      <c r="D14" s="1"/>
    </row>
    <row r="15" spans="1:4" ht="13.5" thickBot="1">
      <c r="A15" s="1"/>
      <c r="B15" s="389"/>
      <c r="C15" s="524" t="s">
        <v>1075</v>
      </c>
      <c r="D15" s="1"/>
    </row>
    <row r="16" spans="1:6" ht="12.75" customHeight="1">
      <c r="A16" s="12"/>
      <c r="B16" s="12"/>
      <c r="C16" s="12"/>
      <c r="D16" s="20" t="s">
        <v>0</v>
      </c>
      <c r="E16" s="34"/>
      <c r="F16" s="38" t="s">
        <v>18</v>
      </c>
    </row>
    <row r="17" spans="1:6" ht="12.75">
      <c r="A17" s="13" t="s">
        <v>1</v>
      </c>
      <c r="B17" s="13" t="s">
        <v>25</v>
      </c>
      <c r="C17" s="13" t="s">
        <v>3</v>
      </c>
      <c r="D17" s="5" t="s">
        <v>4</v>
      </c>
      <c r="E17" s="35" t="s">
        <v>8</v>
      </c>
      <c r="F17" s="35" t="s">
        <v>19</v>
      </c>
    </row>
    <row r="18" spans="1:6" ht="12.75">
      <c r="A18" s="13" t="s">
        <v>5</v>
      </c>
      <c r="B18" s="13" t="s">
        <v>6</v>
      </c>
      <c r="C18" s="13" t="s">
        <v>7</v>
      </c>
      <c r="D18" s="5" t="s">
        <v>8</v>
      </c>
      <c r="E18" s="36">
        <v>0.2</v>
      </c>
      <c r="F18" s="35" t="s">
        <v>20</v>
      </c>
    </row>
    <row r="19" spans="1:6" ht="13.5" thickBot="1">
      <c r="A19" s="65"/>
      <c r="B19" s="65"/>
      <c r="C19" s="65"/>
      <c r="D19" s="390" t="s">
        <v>9</v>
      </c>
      <c r="E19" s="37"/>
      <c r="F19" s="39" t="s">
        <v>9</v>
      </c>
    </row>
    <row r="20" spans="1:6" ht="13.5" thickBot="1">
      <c r="A20" s="13">
        <v>1</v>
      </c>
      <c r="B20" s="13">
        <v>2</v>
      </c>
      <c r="C20" s="21">
        <v>3</v>
      </c>
      <c r="D20" s="5">
        <v>4</v>
      </c>
      <c r="E20" s="21">
        <v>5</v>
      </c>
      <c r="F20" s="21">
        <v>6</v>
      </c>
    </row>
    <row r="21" spans="1:6" ht="12.75">
      <c r="A21" s="391"/>
      <c r="B21" s="392"/>
      <c r="C21" s="12"/>
      <c r="D21" s="102"/>
      <c r="E21" s="101"/>
      <c r="F21" s="102"/>
    </row>
    <row r="22" spans="1:6" ht="15">
      <c r="A22" s="393">
        <v>1</v>
      </c>
      <c r="B22" s="394" t="s">
        <v>923</v>
      </c>
      <c r="C22" s="13"/>
      <c r="D22" s="99"/>
      <c r="E22" s="56"/>
      <c r="F22" s="99"/>
    </row>
    <row r="23" spans="1:6" ht="15">
      <c r="A23" s="393"/>
      <c r="B23" s="394" t="s">
        <v>924</v>
      </c>
      <c r="C23" s="57"/>
      <c r="D23" s="99"/>
      <c r="E23" s="56"/>
      <c r="F23" s="99"/>
    </row>
    <row r="24" spans="1:6" ht="15">
      <c r="A24" s="393"/>
      <c r="B24" s="394" t="s">
        <v>925</v>
      </c>
      <c r="C24" s="13" t="s">
        <v>926</v>
      </c>
      <c r="D24" s="540">
        <v>83.92</v>
      </c>
      <c r="E24" s="566">
        <f>D24*20%</f>
        <v>16.784000000000002</v>
      </c>
      <c r="F24" s="540">
        <f>D24+E24</f>
        <v>100.70400000000001</v>
      </c>
    </row>
    <row r="25" spans="1:6" ht="12.75">
      <c r="A25" s="393"/>
      <c r="B25" s="81" t="s">
        <v>927</v>
      </c>
      <c r="C25" s="395" t="s">
        <v>352</v>
      </c>
      <c r="D25" s="540">
        <v>134.92</v>
      </c>
      <c r="E25" s="566">
        <f aca="true" t="shared" si="0" ref="E25:E45">D25*20%</f>
        <v>26.983999999999998</v>
      </c>
      <c r="F25" s="540">
        <f>D25+E25</f>
        <v>161.904</v>
      </c>
    </row>
    <row r="26" spans="1:6" ht="12.75">
      <c r="A26" s="393"/>
      <c r="B26" s="81" t="s">
        <v>928</v>
      </c>
      <c r="C26" s="395" t="s">
        <v>352</v>
      </c>
      <c r="D26" s="540">
        <v>227.44</v>
      </c>
      <c r="E26" s="566">
        <f t="shared" si="0"/>
        <v>45.488</v>
      </c>
      <c r="F26" s="540">
        <f>D26+E26</f>
        <v>272.928</v>
      </c>
    </row>
    <row r="27" spans="1:6" ht="12.75">
      <c r="A27" s="57"/>
      <c r="B27" s="81" t="s">
        <v>929</v>
      </c>
      <c r="C27" s="395" t="s">
        <v>352</v>
      </c>
      <c r="D27" s="540">
        <v>469.41</v>
      </c>
      <c r="E27" s="566">
        <f t="shared" si="0"/>
        <v>93.882</v>
      </c>
      <c r="F27" s="540">
        <f>D27+E27</f>
        <v>563.292</v>
      </c>
    </row>
    <row r="28" spans="1:6" ht="12.75">
      <c r="A28" s="57"/>
      <c r="B28" s="81" t="s">
        <v>930</v>
      </c>
      <c r="C28" s="395" t="s">
        <v>352</v>
      </c>
      <c r="D28" s="540">
        <v>943.85</v>
      </c>
      <c r="E28" s="566">
        <f t="shared" si="0"/>
        <v>188.77</v>
      </c>
      <c r="F28" s="540">
        <f aca="true" t="shared" si="1" ref="F28:F45">D28+E28</f>
        <v>1132.6200000000001</v>
      </c>
    </row>
    <row r="29" spans="1:6" ht="12.75">
      <c r="A29" s="57"/>
      <c r="B29" s="81" t="s">
        <v>931</v>
      </c>
      <c r="C29" s="395" t="s">
        <v>352</v>
      </c>
      <c r="D29" s="540">
        <v>296.53</v>
      </c>
      <c r="E29" s="566">
        <f t="shared" si="0"/>
        <v>59.306</v>
      </c>
      <c r="F29" s="540">
        <f t="shared" si="1"/>
        <v>355.83599999999996</v>
      </c>
    </row>
    <row r="30" spans="1:6" ht="15">
      <c r="A30" s="57">
        <v>2</v>
      </c>
      <c r="B30" s="396" t="s">
        <v>923</v>
      </c>
      <c r="C30" s="397"/>
      <c r="D30" s="600"/>
      <c r="E30" s="566"/>
      <c r="F30" s="540"/>
    </row>
    <row r="31" spans="1:6" ht="13.5" customHeight="1">
      <c r="A31" s="57"/>
      <c r="B31" s="398" t="s">
        <v>932</v>
      </c>
      <c r="C31" s="17"/>
      <c r="D31" s="600"/>
      <c r="E31" s="566"/>
      <c r="F31" s="540"/>
    </row>
    <row r="32" spans="1:6" ht="13.5" customHeight="1">
      <c r="A32" s="57"/>
      <c r="B32" s="399" t="s">
        <v>925</v>
      </c>
      <c r="C32" s="13" t="s">
        <v>926</v>
      </c>
      <c r="D32" s="566">
        <v>49.52</v>
      </c>
      <c r="E32" s="566">
        <f t="shared" si="0"/>
        <v>9.904000000000002</v>
      </c>
      <c r="F32" s="540">
        <f t="shared" si="1"/>
        <v>59.42400000000001</v>
      </c>
    </row>
    <row r="33" spans="1:6" ht="13.5" customHeight="1">
      <c r="A33" s="57"/>
      <c r="B33" s="396" t="s">
        <v>927</v>
      </c>
      <c r="C33" s="395" t="s">
        <v>352</v>
      </c>
      <c r="D33" s="566">
        <v>88.95</v>
      </c>
      <c r="E33" s="566">
        <f t="shared" si="0"/>
        <v>17.790000000000003</v>
      </c>
      <c r="F33" s="540">
        <f t="shared" si="1"/>
        <v>106.74000000000001</v>
      </c>
    </row>
    <row r="34" spans="1:6" ht="13.5" customHeight="1">
      <c r="A34" s="57"/>
      <c r="B34" s="396" t="s">
        <v>928</v>
      </c>
      <c r="C34" s="395" t="s">
        <v>352</v>
      </c>
      <c r="D34" s="566">
        <v>152.12</v>
      </c>
      <c r="E34" s="566">
        <f t="shared" si="0"/>
        <v>30.424000000000003</v>
      </c>
      <c r="F34" s="540">
        <f t="shared" si="1"/>
        <v>182.544</v>
      </c>
    </row>
    <row r="35" spans="1:6" ht="13.5" customHeight="1">
      <c r="A35" s="57"/>
      <c r="B35" s="396" t="s">
        <v>929</v>
      </c>
      <c r="C35" s="395" t="s">
        <v>352</v>
      </c>
      <c r="D35" s="566">
        <v>222.4</v>
      </c>
      <c r="E35" s="566">
        <f t="shared" si="0"/>
        <v>44.480000000000004</v>
      </c>
      <c r="F35" s="540">
        <f t="shared" si="1"/>
        <v>266.88</v>
      </c>
    </row>
    <row r="36" spans="1:6" ht="13.5" customHeight="1">
      <c r="A36" s="57"/>
      <c r="B36" s="396" t="s">
        <v>930</v>
      </c>
      <c r="C36" s="395" t="s">
        <v>352</v>
      </c>
      <c r="D36" s="566">
        <v>405.36</v>
      </c>
      <c r="E36" s="566">
        <f t="shared" si="0"/>
        <v>81.072</v>
      </c>
      <c r="F36" s="540">
        <f t="shared" si="1"/>
        <v>486.432</v>
      </c>
    </row>
    <row r="37" spans="1:6" ht="13.5" customHeight="1">
      <c r="A37" s="57"/>
      <c r="B37" s="396" t="s">
        <v>931</v>
      </c>
      <c r="C37" s="395" t="s">
        <v>352</v>
      </c>
      <c r="D37" s="566">
        <v>177.92</v>
      </c>
      <c r="E37" s="566">
        <f t="shared" si="0"/>
        <v>35.583999999999996</v>
      </c>
      <c r="F37" s="540">
        <f t="shared" si="1"/>
        <v>213.504</v>
      </c>
    </row>
    <row r="38" spans="1:6" ht="13.5" customHeight="1">
      <c r="A38" s="400">
        <v>3</v>
      </c>
      <c r="B38" s="396" t="s">
        <v>923</v>
      </c>
      <c r="C38" s="17"/>
      <c r="D38" s="566"/>
      <c r="E38" s="566"/>
      <c r="F38" s="540"/>
    </row>
    <row r="39" spans="1:6" ht="13.5" customHeight="1">
      <c r="A39" s="400"/>
      <c r="B39" s="394" t="s">
        <v>933</v>
      </c>
      <c r="C39" s="17"/>
      <c r="D39" s="566"/>
      <c r="E39" s="566"/>
      <c r="F39" s="540"/>
    </row>
    <row r="40" spans="1:6" ht="13.5" customHeight="1">
      <c r="A40" s="400"/>
      <c r="B40" s="399" t="s">
        <v>934</v>
      </c>
      <c r="C40" s="13" t="s">
        <v>926</v>
      </c>
      <c r="D40" s="566">
        <v>81.55</v>
      </c>
      <c r="E40" s="566">
        <f t="shared" si="0"/>
        <v>16.31</v>
      </c>
      <c r="F40" s="540">
        <f t="shared" si="1"/>
        <v>97.86</v>
      </c>
    </row>
    <row r="41" spans="1:6" ht="13.5" customHeight="1">
      <c r="A41" s="400"/>
      <c r="B41" s="396" t="s">
        <v>927</v>
      </c>
      <c r="C41" s="395" t="s">
        <v>352</v>
      </c>
      <c r="D41" s="566">
        <v>130.78</v>
      </c>
      <c r="E41" s="566">
        <f t="shared" si="0"/>
        <v>26.156000000000002</v>
      </c>
      <c r="F41" s="540">
        <f t="shared" si="1"/>
        <v>156.936</v>
      </c>
    </row>
    <row r="42" spans="1:6" ht="13.5" customHeight="1">
      <c r="A42" s="400"/>
      <c r="B42" s="396" t="s">
        <v>928</v>
      </c>
      <c r="C42" s="395" t="s">
        <v>352</v>
      </c>
      <c r="D42" s="566">
        <v>209.94</v>
      </c>
      <c r="E42" s="566">
        <f t="shared" si="0"/>
        <v>41.988</v>
      </c>
      <c r="F42" s="540">
        <f t="shared" si="1"/>
        <v>251.928</v>
      </c>
    </row>
    <row r="43" spans="1:6" ht="13.5" customHeight="1">
      <c r="A43" s="400"/>
      <c r="B43" s="396" t="s">
        <v>929</v>
      </c>
      <c r="C43" s="395" t="s">
        <v>352</v>
      </c>
      <c r="D43" s="566">
        <v>402.68</v>
      </c>
      <c r="E43" s="566">
        <f t="shared" si="0"/>
        <v>80.536</v>
      </c>
      <c r="F43" s="540">
        <f t="shared" si="1"/>
        <v>483.216</v>
      </c>
    </row>
    <row r="44" spans="1:6" ht="13.5" customHeight="1">
      <c r="A44" s="400"/>
      <c r="B44" s="396" t="s">
        <v>930</v>
      </c>
      <c r="C44" s="395" t="s">
        <v>352</v>
      </c>
      <c r="D44" s="566">
        <v>773.35</v>
      </c>
      <c r="E44" s="566">
        <f t="shared" si="0"/>
        <v>154.67000000000002</v>
      </c>
      <c r="F44" s="540">
        <f t="shared" si="1"/>
        <v>928.02</v>
      </c>
    </row>
    <row r="45" spans="1:6" ht="13.5" customHeight="1" thickBot="1">
      <c r="A45" s="401"/>
      <c r="B45" s="402" t="s">
        <v>931</v>
      </c>
      <c r="C45" s="403" t="s">
        <v>352</v>
      </c>
      <c r="D45" s="569">
        <v>266.87</v>
      </c>
      <c r="E45" s="569">
        <f t="shared" si="0"/>
        <v>53.374</v>
      </c>
      <c r="F45" s="543">
        <f t="shared" si="1"/>
        <v>320.244</v>
      </c>
    </row>
    <row r="46" spans="1:4" ht="13.5" customHeight="1">
      <c r="A46" s="394"/>
      <c r="B46" s="396"/>
      <c r="C46" s="159"/>
      <c r="D46" s="55"/>
    </row>
    <row r="47" spans="1:4" ht="13.5" customHeight="1">
      <c r="A47" s="394"/>
      <c r="B47" s="396"/>
      <c r="C47" s="159"/>
      <c r="D47" s="55"/>
    </row>
    <row r="48" spans="1:4" ht="13.5" customHeight="1">
      <c r="A48" s="394"/>
      <c r="B48" s="396"/>
      <c r="C48" s="159"/>
      <c r="D48" s="55"/>
    </row>
    <row r="50" spans="2:4" ht="12.75">
      <c r="B50" s="2"/>
      <c r="C50" s="298"/>
      <c r="D50" s="2"/>
    </row>
    <row r="51" spans="2:4" ht="12.75">
      <c r="B51" s="2"/>
      <c r="C51" s="298"/>
      <c r="D51" s="2"/>
    </row>
    <row r="52" spans="2:4" ht="12.75">
      <c r="B52" s="2"/>
      <c r="C52" s="298"/>
      <c r="D52" s="298"/>
    </row>
    <row r="53" spans="2:4" ht="12.75">
      <c r="B53" s="298"/>
      <c r="C53" s="298"/>
      <c r="D53" s="298"/>
    </row>
    <row r="54" spans="2:8" ht="14.25">
      <c r="B54" s="2"/>
      <c r="C54" s="298"/>
      <c r="D54" s="309"/>
      <c r="E54" s="4"/>
      <c r="F54" s="4"/>
      <c r="H54" s="4"/>
    </row>
    <row r="55" spans="2:4" ht="12.75">
      <c r="B55" s="298"/>
      <c r="C55" s="298"/>
      <c r="D55" s="298"/>
    </row>
    <row r="56" spans="2:4" ht="12.75">
      <c r="B56" s="298"/>
      <c r="C56" s="298"/>
      <c r="D56" s="298"/>
    </row>
  </sheetData>
  <sheetProtection/>
  <printOptions/>
  <pageMargins left="0.984251968503937" right="0" top="0.3937007874015748" bottom="0.3937007874015748" header="0.5118110236220472" footer="0.5118110236220472"/>
  <pageSetup fitToHeight="1" fitToWidth="1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20" zoomScaleNormal="120" zoomScalePageLayoutView="0" workbookViewId="0" topLeftCell="A4">
      <selection activeCell="E18" sqref="E18"/>
    </sheetView>
  </sheetViews>
  <sheetFormatPr defaultColWidth="9.00390625" defaultRowHeight="12.75"/>
  <cols>
    <col min="1" max="1" width="6.375" style="0" customWidth="1"/>
    <col min="2" max="2" width="33.75390625" style="0" customWidth="1"/>
    <col min="4" max="4" width="9.125" style="0" customWidth="1"/>
  </cols>
  <sheetData>
    <row r="1" spans="3:6" ht="12.75">
      <c r="C1" s="7"/>
      <c r="D1" s="7"/>
      <c r="E1" s="7"/>
      <c r="F1" s="7"/>
    </row>
    <row r="2" spans="4:6" ht="12.75">
      <c r="D2" s="7"/>
      <c r="E2" s="7"/>
      <c r="F2" s="7"/>
    </row>
    <row r="3" spans="4:6" ht="12.75">
      <c r="D3" s="7"/>
      <c r="E3" s="7"/>
      <c r="F3" s="7"/>
    </row>
    <row r="4" spans="4:6" ht="12.75">
      <c r="D4" s="672"/>
      <c r="E4" s="672"/>
      <c r="F4" s="672"/>
    </row>
    <row r="5" spans="4:6" ht="14.25">
      <c r="D5" s="43"/>
      <c r="E5" s="43"/>
      <c r="F5" s="43"/>
    </row>
    <row r="6" spans="1:6" ht="15">
      <c r="A6" s="2"/>
      <c r="B6" s="3"/>
      <c r="C6" s="3"/>
      <c r="D6" s="4"/>
      <c r="E6" s="4"/>
      <c r="F6" s="4"/>
    </row>
    <row r="7" spans="1:6" ht="15">
      <c r="A7" s="6" t="s">
        <v>21</v>
      </c>
      <c r="B7" s="8"/>
      <c r="C7" s="6"/>
      <c r="D7" s="9"/>
      <c r="E7" s="9"/>
      <c r="F7" s="9"/>
    </row>
    <row r="8" spans="1:6" ht="12.75">
      <c r="A8" s="7" t="s">
        <v>22</v>
      </c>
      <c r="B8" s="7"/>
      <c r="C8" s="7"/>
      <c r="D8" s="8"/>
      <c r="E8" s="8"/>
      <c r="F8" s="8"/>
    </row>
    <row r="9" spans="1:6" ht="12.75">
      <c r="A9" s="7" t="s">
        <v>23</v>
      </c>
      <c r="B9" s="8"/>
      <c r="C9" s="7"/>
      <c r="D9" s="8"/>
      <c r="E9" s="8"/>
      <c r="F9" s="8"/>
    </row>
    <row r="10" spans="1:2" ht="12.75">
      <c r="A10" s="2"/>
      <c r="B10" s="2"/>
    </row>
    <row r="11" spans="3:6" ht="13.5" thickBot="1">
      <c r="C11" s="623" t="s">
        <v>1075</v>
      </c>
      <c r="D11" s="624"/>
      <c r="E11" s="625"/>
      <c r="F11" s="625"/>
    </row>
    <row r="12" spans="1:6" ht="12.75">
      <c r="A12" s="14"/>
      <c r="B12" s="44"/>
      <c r="C12" s="44"/>
      <c r="D12" s="44" t="s">
        <v>0</v>
      </c>
      <c r="E12" s="15" t="s">
        <v>24</v>
      </c>
      <c r="F12" s="12" t="s">
        <v>0</v>
      </c>
    </row>
    <row r="13" spans="1:6" ht="12.75">
      <c r="A13" s="16" t="s">
        <v>1</v>
      </c>
      <c r="B13" s="45" t="s">
        <v>25</v>
      </c>
      <c r="C13" s="45" t="s">
        <v>3</v>
      </c>
      <c r="D13" s="45" t="s">
        <v>4</v>
      </c>
      <c r="E13" s="5" t="s">
        <v>9</v>
      </c>
      <c r="F13" s="13" t="s">
        <v>26</v>
      </c>
    </row>
    <row r="14" spans="1:6" ht="12.75">
      <c r="A14" s="16" t="s">
        <v>5</v>
      </c>
      <c r="B14" s="45" t="s">
        <v>6</v>
      </c>
      <c r="C14" s="45" t="s">
        <v>7</v>
      </c>
      <c r="D14" s="45" t="s">
        <v>8</v>
      </c>
      <c r="E14" s="98">
        <v>0.2</v>
      </c>
      <c r="F14" s="13" t="s">
        <v>8</v>
      </c>
    </row>
    <row r="15" spans="1:6" ht="13.5" thickBot="1">
      <c r="A15" s="16"/>
      <c r="B15" s="45"/>
      <c r="C15" s="45"/>
      <c r="D15" s="45" t="s">
        <v>9</v>
      </c>
      <c r="E15" s="5"/>
      <c r="F15" s="13" t="s">
        <v>9</v>
      </c>
    </row>
    <row r="16" spans="1:6" ht="13.5" thickBot="1">
      <c r="A16" s="47">
        <v>1</v>
      </c>
      <c r="B16" s="48">
        <v>2</v>
      </c>
      <c r="C16" s="48">
        <v>3</v>
      </c>
      <c r="D16" s="49">
        <v>4</v>
      </c>
      <c r="E16" s="50">
        <v>5</v>
      </c>
      <c r="F16" s="21">
        <v>6</v>
      </c>
    </row>
    <row r="17" spans="1:6" ht="12.75">
      <c r="A17" s="51">
        <v>1</v>
      </c>
      <c r="B17" s="52" t="s">
        <v>27</v>
      </c>
      <c r="C17" s="12"/>
      <c r="D17" s="53"/>
      <c r="E17" s="51"/>
      <c r="F17" s="13"/>
    </row>
    <row r="18" spans="1:6" ht="12.75">
      <c r="A18" s="28"/>
      <c r="B18" s="54" t="s">
        <v>28</v>
      </c>
      <c r="C18" s="13" t="s">
        <v>29</v>
      </c>
      <c r="D18" s="538">
        <v>2141.1</v>
      </c>
      <c r="E18" s="539">
        <f>D18*20%</f>
        <v>428.22</v>
      </c>
      <c r="F18" s="540">
        <f>D18+E18</f>
        <v>2569.3199999999997</v>
      </c>
    </row>
    <row r="19" spans="1:6" ht="12.75">
      <c r="A19" s="51">
        <v>2</v>
      </c>
      <c r="B19" s="52" t="s">
        <v>27</v>
      </c>
      <c r="C19" s="13"/>
      <c r="D19" s="538"/>
      <c r="E19" s="539"/>
      <c r="F19" s="540"/>
    </row>
    <row r="20" spans="1:6" ht="12.75">
      <c r="A20" s="28"/>
      <c r="B20" s="54" t="s">
        <v>30</v>
      </c>
      <c r="C20" s="13" t="s">
        <v>31</v>
      </c>
      <c r="D20" s="538">
        <v>3326.59</v>
      </c>
      <c r="E20" s="539">
        <v>665.32</v>
      </c>
      <c r="F20" s="540">
        <f aca="true" t="shared" si="0" ref="F20:F37">D20+E20</f>
        <v>3991.9100000000003</v>
      </c>
    </row>
    <row r="21" spans="1:6" ht="12.75">
      <c r="A21" s="51">
        <v>3</v>
      </c>
      <c r="B21" s="54" t="s">
        <v>32</v>
      </c>
      <c r="C21" s="13"/>
      <c r="D21" s="538"/>
      <c r="E21" s="539"/>
      <c r="F21" s="540"/>
    </row>
    <row r="22" spans="1:6" ht="12.75">
      <c r="A22" s="51"/>
      <c r="B22" s="54" t="s">
        <v>33</v>
      </c>
      <c r="C22" s="13" t="s">
        <v>34</v>
      </c>
      <c r="D22" s="538">
        <v>1446.35</v>
      </c>
      <c r="E22" s="539">
        <v>289.27</v>
      </c>
      <c r="F22" s="540">
        <f t="shared" si="0"/>
        <v>1735.62</v>
      </c>
    </row>
    <row r="23" spans="1:6" ht="12.75">
      <c r="A23" s="51">
        <v>4</v>
      </c>
      <c r="B23" s="54" t="s">
        <v>27</v>
      </c>
      <c r="C23" s="13"/>
      <c r="D23" s="538"/>
      <c r="E23" s="539"/>
      <c r="F23" s="540"/>
    </row>
    <row r="24" spans="1:6" ht="12.75">
      <c r="A24" s="51"/>
      <c r="B24" s="54" t="s">
        <v>35</v>
      </c>
      <c r="C24" s="13" t="s">
        <v>31</v>
      </c>
      <c r="D24" s="538">
        <v>5014.21</v>
      </c>
      <c r="E24" s="539">
        <v>1002.84</v>
      </c>
      <c r="F24" s="540">
        <f t="shared" si="0"/>
        <v>6017.05</v>
      </c>
    </row>
    <row r="25" spans="1:6" ht="12.75">
      <c r="A25" s="51"/>
      <c r="B25" s="52" t="s">
        <v>36</v>
      </c>
      <c r="C25" s="13" t="s">
        <v>31</v>
      </c>
      <c r="D25" s="538">
        <v>7694.47</v>
      </c>
      <c r="E25" s="539">
        <v>1538.89</v>
      </c>
      <c r="F25" s="540">
        <f t="shared" si="0"/>
        <v>9233.36</v>
      </c>
    </row>
    <row r="26" spans="1:6" ht="12.75">
      <c r="A26" s="51"/>
      <c r="B26" s="52" t="s">
        <v>37</v>
      </c>
      <c r="C26" s="13" t="s">
        <v>31</v>
      </c>
      <c r="D26" s="538">
        <v>10511.98</v>
      </c>
      <c r="E26" s="539">
        <v>2102.4</v>
      </c>
      <c r="F26" s="540">
        <f t="shared" si="0"/>
        <v>12614.38</v>
      </c>
    </row>
    <row r="27" spans="1:6" ht="12.75">
      <c r="A27" s="51"/>
      <c r="B27" s="57" t="s">
        <v>38</v>
      </c>
      <c r="C27" s="13" t="s">
        <v>31</v>
      </c>
      <c r="D27" s="538">
        <v>13245.92</v>
      </c>
      <c r="E27" s="539">
        <v>2649.18</v>
      </c>
      <c r="F27" s="540">
        <f t="shared" si="0"/>
        <v>15895.1</v>
      </c>
    </row>
    <row r="28" spans="1:6" ht="12.75">
      <c r="A28" s="58">
        <v>5</v>
      </c>
      <c r="B28" s="52" t="s">
        <v>39</v>
      </c>
      <c r="C28" s="13" t="s">
        <v>31</v>
      </c>
      <c r="D28" s="538">
        <v>100.57</v>
      </c>
      <c r="E28" s="539">
        <v>20.11</v>
      </c>
      <c r="F28" s="540">
        <f t="shared" si="0"/>
        <v>120.67999999999999</v>
      </c>
    </row>
    <row r="29" spans="1:7" ht="12.75">
      <c r="A29" s="58">
        <v>6</v>
      </c>
      <c r="B29" s="57" t="s">
        <v>40</v>
      </c>
      <c r="C29" s="13" t="s">
        <v>31</v>
      </c>
      <c r="D29" s="538">
        <v>156.45999999999998</v>
      </c>
      <c r="E29" s="539">
        <v>31.29</v>
      </c>
      <c r="F29" s="540">
        <f t="shared" si="0"/>
        <v>187.74999999999997</v>
      </c>
      <c r="G29" s="59"/>
    </row>
    <row r="30" spans="1:7" ht="12.75">
      <c r="A30" s="58">
        <v>7</v>
      </c>
      <c r="B30" s="57" t="s">
        <v>41</v>
      </c>
      <c r="C30" s="13" t="s">
        <v>31</v>
      </c>
      <c r="D30" s="538">
        <v>451.64</v>
      </c>
      <c r="E30" s="539">
        <v>90.33</v>
      </c>
      <c r="F30" s="540">
        <f t="shared" si="0"/>
        <v>541.97</v>
      </c>
      <c r="G30" s="60"/>
    </row>
    <row r="31" spans="1:7" ht="12.75">
      <c r="A31" s="58">
        <v>8</v>
      </c>
      <c r="B31" s="52" t="s">
        <v>42</v>
      </c>
      <c r="C31" s="13" t="s">
        <v>31</v>
      </c>
      <c r="D31" s="538">
        <v>142.93</v>
      </c>
      <c r="E31" s="539">
        <v>28.59</v>
      </c>
      <c r="F31" s="540">
        <f t="shared" si="0"/>
        <v>171.52</v>
      </c>
      <c r="G31" s="60"/>
    </row>
    <row r="32" spans="1:7" ht="12.75">
      <c r="A32" s="58">
        <v>9</v>
      </c>
      <c r="B32" s="57" t="s">
        <v>43</v>
      </c>
      <c r="C32" s="13" t="s">
        <v>31</v>
      </c>
      <c r="D32" s="538">
        <v>252.37</v>
      </c>
      <c r="E32" s="539">
        <v>50.47</v>
      </c>
      <c r="F32" s="540">
        <f t="shared" si="0"/>
        <v>302.84000000000003</v>
      </c>
      <c r="G32" s="60"/>
    </row>
    <row r="33" spans="1:7" ht="12.75">
      <c r="A33" s="58">
        <v>10</v>
      </c>
      <c r="B33" s="57" t="s">
        <v>44</v>
      </c>
      <c r="C33" s="13" t="s">
        <v>31</v>
      </c>
      <c r="D33" s="538">
        <v>737.93</v>
      </c>
      <c r="E33" s="539">
        <v>147.59</v>
      </c>
      <c r="F33" s="540">
        <f t="shared" si="0"/>
        <v>885.52</v>
      </c>
      <c r="G33" s="60"/>
    </row>
    <row r="34" spans="1:7" ht="12.75">
      <c r="A34" s="58"/>
      <c r="B34" s="57"/>
      <c r="C34" s="13"/>
      <c r="D34" s="577"/>
      <c r="E34" s="539"/>
      <c r="F34" s="540"/>
      <c r="G34" s="60"/>
    </row>
    <row r="35" spans="1:7" ht="12.75">
      <c r="A35" s="58">
        <v>11</v>
      </c>
      <c r="B35" s="62" t="s">
        <v>45</v>
      </c>
      <c r="C35" s="13"/>
      <c r="D35" s="577"/>
      <c r="E35" s="539"/>
      <c r="F35" s="540"/>
      <c r="G35" s="60"/>
    </row>
    <row r="36" spans="1:7" ht="12.75">
      <c r="A36" s="58"/>
      <c r="B36" s="62" t="s">
        <v>46</v>
      </c>
      <c r="C36" s="13"/>
      <c r="D36" s="577"/>
      <c r="E36" s="539"/>
      <c r="F36" s="540"/>
      <c r="G36" s="60"/>
    </row>
    <row r="37" spans="1:7" ht="13.5" thickBot="1">
      <c r="A37" s="63"/>
      <c r="B37" s="64" t="s">
        <v>47</v>
      </c>
      <c r="C37" s="65" t="s">
        <v>31</v>
      </c>
      <c r="D37" s="541">
        <v>112.15</v>
      </c>
      <c r="E37" s="542">
        <v>22.43</v>
      </c>
      <c r="F37" s="543">
        <f t="shared" si="0"/>
        <v>134.58</v>
      </c>
      <c r="G37" s="60"/>
    </row>
    <row r="38" spans="1:7" ht="12.75">
      <c r="A38" s="68"/>
      <c r="B38" s="1"/>
      <c r="C38" s="5"/>
      <c r="D38" s="1"/>
      <c r="E38" s="1"/>
      <c r="F38" s="1"/>
      <c r="G38" s="60"/>
    </row>
    <row r="43" spans="2:9" ht="14.25">
      <c r="B43" s="4"/>
      <c r="C43" s="4"/>
      <c r="D43" s="69"/>
      <c r="E43" s="69"/>
      <c r="F43" s="69"/>
      <c r="G43" s="4"/>
      <c r="H43" s="4"/>
      <c r="I43" s="4"/>
    </row>
    <row r="44" spans="2:9" ht="14.25">
      <c r="B44" s="69"/>
      <c r="C44" s="69"/>
      <c r="D44" s="69"/>
      <c r="E44" s="69"/>
      <c r="F44" s="69"/>
      <c r="G44" s="4"/>
      <c r="H44" s="4"/>
      <c r="I44" s="4"/>
    </row>
    <row r="46" spans="2:10" ht="14.25">
      <c r="B46" s="70"/>
      <c r="C46" s="71"/>
      <c r="D46" s="70"/>
      <c r="E46" s="70"/>
      <c r="F46" s="70"/>
      <c r="G46" s="4"/>
      <c r="H46" s="4"/>
      <c r="J46" s="4"/>
    </row>
  </sheetData>
  <sheetProtection/>
  <mergeCells count="1">
    <mergeCell ref="D4:F4"/>
  </mergeCells>
  <printOptions/>
  <pageMargins left="0.984251968503937" right="0" top="0.5905511811023623" bottom="0.3937007874015748" header="0.5118110236220472" footer="0.5118110236220472"/>
  <pageSetup horizontalDpi="360" verticalDpi="36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6.375" style="0" customWidth="1"/>
    <col min="2" max="2" width="41.875" style="0" customWidth="1"/>
    <col min="3" max="3" width="5.375" style="0" customWidth="1"/>
    <col min="4" max="4" width="10.75390625" style="0" customWidth="1"/>
  </cols>
  <sheetData>
    <row r="1" spans="3:7" ht="12.75">
      <c r="C1" s="7"/>
      <c r="D1" s="2" t="s">
        <v>11</v>
      </c>
      <c r="E1" s="7"/>
      <c r="G1" s="8"/>
    </row>
    <row r="2" spans="4:7" ht="12.75">
      <c r="D2" s="2" t="s">
        <v>12</v>
      </c>
      <c r="E2" s="7"/>
      <c r="G2" s="8"/>
    </row>
    <row r="3" spans="4:7" ht="12.75">
      <c r="D3" s="25" t="s">
        <v>838</v>
      </c>
      <c r="E3" s="25"/>
      <c r="G3" s="25"/>
    </row>
    <row r="4" spans="5:7" ht="12.75">
      <c r="E4" s="25"/>
      <c r="G4" s="25"/>
    </row>
    <row r="5" spans="5:8" ht="14.25">
      <c r="E5" s="7"/>
      <c r="F5" s="7"/>
      <c r="G5" s="43"/>
      <c r="H5" s="7"/>
    </row>
    <row r="6" spans="1:4" ht="15">
      <c r="A6" s="2"/>
      <c r="B6" s="3"/>
      <c r="C6" s="3"/>
      <c r="D6" s="3"/>
    </row>
    <row r="7" spans="1:4" ht="15">
      <c r="A7" s="2"/>
      <c r="B7" s="3"/>
      <c r="C7" s="3"/>
      <c r="D7" s="3"/>
    </row>
    <row r="8" spans="1:4" ht="15">
      <c r="A8" s="2"/>
      <c r="B8" s="3"/>
      <c r="C8" s="3"/>
      <c r="D8" s="3"/>
    </row>
    <row r="9" spans="1:4" ht="15">
      <c r="A9" s="2"/>
      <c r="B9" s="3"/>
      <c r="C9" s="3"/>
      <c r="D9" s="3"/>
    </row>
    <row r="10" spans="1:4" ht="15">
      <c r="A10" s="2"/>
      <c r="B10" s="3"/>
      <c r="C10" s="3"/>
      <c r="D10" s="3"/>
    </row>
    <row r="11" spans="1:4" ht="15">
      <c r="A11" s="6" t="s">
        <v>959</v>
      </c>
      <c r="B11" s="8"/>
      <c r="C11" s="6"/>
      <c r="D11" s="6"/>
    </row>
    <row r="12" spans="1:4" ht="15">
      <c r="A12" s="6"/>
      <c r="B12" s="7"/>
      <c r="C12" s="7"/>
      <c r="D12" s="7"/>
    </row>
    <row r="13" spans="1:4" ht="15.75">
      <c r="A13" s="455" t="s">
        <v>960</v>
      </c>
      <c r="C13" s="7"/>
      <c r="D13" s="7"/>
    </row>
    <row r="14" spans="1:4" ht="12.75">
      <c r="A14" s="2"/>
      <c r="B14" s="672" t="s">
        <v>961</v>
      </c>
      <c r="C14" s="672"/>
      <c r="D14" s="672"/>
    </row>
    <row r="15" spans="1:4" ht="12.75">
      <c r="A15" s="2"/>
      <c r="B15" s="22"/>
      <c r="C15" s="22"/>
      <c r="D15" s="22"/>
    </row>
    <row r="16" spans="1:4" ht="12.75">
      <c r="A16" s="2"/>
      <c r="B16" s="22"/>
      <c r="C16" s="22"/>
      <c r="D16" s="22"/>
    </row>
    <row r="17" spans="2:4" ht="13.5" thickBot="1">
      <c r="B17" s="456"/>
      <c r="C17" s="524" t="s">
        <v>1075</v>
      </c>
      <c r="D17" s="457"/>
    </row>
    <row r="18" spans="1:6" ht="12.75">
      <c r="A18" s="14"/>
      <c r="B18" s="44"/>
      <c r="C18" s="44"/>
      <c r="D18" s="237" t="s">
        <v>0</v>
      </c>
      <c r="E18" s="34"/>
      <c r="F18" s="38" t="s">
        <v>18</v>
      </c>
    </row>
    <row r="19" spans="1:6" ht="12.75">
      <c r="A19" s="16" t="s">
        <v>1</v>
      </c>
      <c r="B19" s="45" t="s">
        <v>25</v>
      </c>
      <c r="C19" s="45" t="s">
        <v>3</v>
      </c>
      <c r="D19" s="458" t="s">
        <v>4</v>
      </c>
      <c r="E19" s="35" t="s">
        <v>8</v>
      </c>
      <c r="F19" s="35" t="s">
        <v>19</v>
      </c>
    </row>
    <row r="20" spans="1:6" ht="12.75">
      <c r="A20" s="16" t="s">
        <v>5</v>
      </c>
      <c r="B20" s="45" t="s">
        <v>6</v>
      </c>
      <c r="C20" s="45" t="s">
        <v>7</v>
      </c>
      <c r="D20" s="53" t="s">
        <v>8</v>
      </c>
      <c r="E20" s="36">
        <v>0.2</v>
      </c>
      <c r="F20" s="35" t="s">
        <v>20</v>
      </c>
    </row>
    <row r="21" spans="1:6" ht="13.5" thickBot="1">
      <c r="A21" s="16"/>
      <c r="B21" s="45"/>
      <c r="C21" s="45"/>
      <c r="D21" s="53" t="s">
        <v>9</v>
      </c>
      <c r="E21" s="37"/>
      <c r="F21" s="39" t="s">
        <v>9</v>
      </c>
    </row>
    <row r="22" spans="1:6" ht="14.25" thickBot="1" thickTop="1">
      <c r="A22" s="459">
        <v>1</v>
      </c>
      <c r="B22" s="145">
        <v>2</v>
      </c>
      <c r="C22" s="145">
        <v>3</v>
      </c>
      <c r="D22" s="145">
        <v>4</v>
      </c>
      <c r="E22" s="21">
        <v>5</v>
      </c>
      <c r="F22" s="21">
        <v>6</v>
      </c>
    </row>
    <row r="23" spans="1:6" ht="12.75">
      <c r="A23" s="14"/>
      <c r="B23" s="20"/>
      <c r="C23" s="12"/>
      <c r="D23" s="20"/>
      <c r="E23" s="100"/>
      <c r="F23" s="100"/>
    </row>
    <row r="24" spans="1:6" ht="12.75">
      <c r="A24" s="16">
        <v>1</v>
      </c>
      <c r="B24" s="356" t="s">
        <v>962</v>
      </c>
      <c r="C24" s="13" t="s">
        <v>231</v>
      </c>
      <c r="D24" s="538">
        <v>1254.18</v>
      </c>
      <c r="E24" s="566">
        <f>D24*20%</f>
        <v>250.836</v>
      </c>
      <c r="F24" s="540">
        <f>D24+E24</f>
        <v>1505.016</v>
      </c>
    </row>
    <row r="25" spans="1:6" ht="12.75">
      <c r="A25" s="16"/>
      <c r="B25" s="356" t="s">
        <v>963</v>
      </c>
      <c r="C25" s="13"/>
      <c r="D25" s="92"/>
      <c r="E25" s="57"/>
      <c r="F25" s="57"/>
    </row>
    <row r="26" spans="1:6" ht="13.5" thickBot="1">
      <c r="A26" s="359"/>
      <c r="B26" s="460"/>
      <c r="C26" s="65"/>
      <c r="D26" s="461"/>
      <c r="E26" s="368"/>
      <c r="F26" s="368"/>
    </row>
    <row r="27" spans="1:4" ht="0.75" customHeight="1">
      <c r="A27" s="16"/>
      <c r="B27" s="357"/>
      <c r="C27" s="13"/>
      <c r="D27" s="278"/>
    </row>
    <row r="28" spans="1:4" ht="12.75" hidden="1">
      <c r="A28" s="16"/>
      <c r="B28" s="358"/>
      <c r="C28" s="13"/>
      <c r="D28" s="45"/>
    </row>
    <row r="29" spans="1:4" ht="13.5" hidden="1" thickBot="1">
      <c r="A29" s="359"/>
      <c r="B29" s="360"/>
      <c r="C29" s="65"/>
      <c r="D29" s="239"/>
    </row>
    <row r="30" spans="1:4" ht="12.75" hidden="1">
      <c r="A30" s="337"/>
      <c r="B30" s="340"/>
      <c r="C30" s="45"/>
      <c r="D30" s="45"/>
    </row>
    <row r="31" spans="1:4" ht="12.75" hidden="1">
      <c r="A31" s="337"/>
      <c r="B31" s="340"/>
      <c r="C31" s="45"/>
      <c r="D31" s="45"/>
    </row>
    <row r="32" spans="1:4" ht="12.75" hidden="1">
      <c r="A32" s="337"/>
      <c r="B32" s="340"/>
      <c r="C32" s="45"/>
      <c r="D32" s="45"/>
    </row>
    <row r="33" spans="1:4" ht="12.75" hidden="1">
      <c r="A33" s="337"/>
      <c r="B33" s="340"/>
      <c r="C33" s="45"/>
      <c r="D33" s="45"/>
    </row>
    <row r="34" spans="1:4" ht="12.75" hidden="1">
      <c r="A34" s="337"/>
      <c r="B34" s="340"/>
      <c r="C34" s="45"/>
      <c r="D34" s="45"/>
    </row>
    <row r="35" spans="1:4" ht="12.75" hidden="1">
      <c r="A35" s="337"/>
      <c r="B35" s="340"/>
      <c r="C35" s="45"/>
      <c r="D35" s="45"/>
    </row>
    <row r="36" spans="1:4" ht="12.75" hidden="1">
      <c r="A36" s="337"/>
      <c r="B36" s="340"/>
      <c r="C36" s="342"/>
      <c r="D36" s="45"/>
    </row>
    <row r="37" spans="1:4" ht="12.75" hidden="1">
      <c r="A37" s="337"/>
      <c r="B37" s="340"/>
      <c r="C37" s="45"/>
      <c r="D37" s="45"/>
    </row>
    <row r="38" spans="1:4" ht="12.75" hidden="1">
      <c r="A38" s="337"/>
      <c r="B38" s="340"/>
      <c r="C38" s="45"/>
      <c r="D38" s="45"/>
    </row>
    <row r="39" spans="1:4" ht="13.5" hidden="1" thickBot="1">
      <c r="A39" s="343"/>
      <c r="B39" s="344"/>
      <c r="C39" s="345"/>
      <c r="D39" s="345"/>
    </row>
    <row r="40" spans="1:4" ht="12.75">
      <c r="A40" s="1"/>
      <c r="B40" s="1"/>
      <c r="C40" s="5"/>
      <c r="D40" s="5"/>
    </row>
    <row r="41" ht="12.75">
      <c r="A41" s="126"/>
    </row>
    <row r="45" ht="12.75">
      <c r="A45" s="154"/>
    </row>
    <row r="46" spans="1:2" ht="12.75">
      <c r="A46" s="154"/>
      <c r="B46" s="126"/>
    </row>
    <row r="48" spans="2:9" ht="14.25">
      <c r="B48" s="4"/>
      <c r="D48" s="69"/>
      <c r="E48" s="4"/>
      <c r="F48" s="4"/>
      <c r="G48" s="4"/>
      <c r="I48" s="4"/>
    </row>
    <row r="49" spans="2:9" ht="14.25">
      <c r="B49" s="69"/>
      <c r="D49" s="69"/>
      <c r="E49" s="4"/>
      <c r="F49" s="4"/>
      <c r="G49" s="4"/>
      <c r="I49" s="4"/>
    </row>
    <row r="51" spans="2:4" ht="14.25">
      <c r="B51" s="4"/>
      <c r="C51" s="4"/>
      <c r="D51" s="4"/>
    </row>
  </sheetData>
  <sheetProtection/>
  <mergeCells count="1">
    <mergeCell ref="B14:D14"/>
  </mergeCells>
  <printOptions/>
  <pageMargins left="0.984251968503937" right="0" top="0.5905511811023623" bottom="0.3937007874015748" header="0.5118110236220472" footer="0.5118110236220472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52"/>
  <sheetViews>
    <sheetView zoomScalePageLayoutView="0" workbookViewId="0" topLeftCell="A13">
      <selection activeCell="O15" sqref="O15:O16"/>
    </sheetView>
  </sheetViews>
  <sheetFormatPr defaultColWidth="9.00390625" defaultRowHeight="12.75"/>
  <cols>
    <col min="1" max="1" width="5.375" style="223" customWidth="1"/>
    <col min="2" max="2" width="17.625" style="223" customWidth="1"/>
    <col min="3" max="3" width="21.625" style="223" customWidth="1"/>
    <col min="4" max="4" width="6.25390625" style="223" customWidth="1"/>
    <col min="5" max="5" width="8.75390625" style="404" customWidth="1"/>
    <col min="6" max="6" width="10.375" style="404" customWidth="1"/>
    <col min="7" max="7" width="9.375" style="404" customWidth="1"/>
    <col min="8" max="9" width="11.00390625" style="404" customWidth="1"/>
    <col min="10" max="10" width="7.75390625" style="404" customWidth="1"/>
    <col min="11" max="11" width="10.125" style="404" customWidth="1"/>
    <col min="12" max="12" width="8.875" style="404" customWidth="1"/>
    <col min="13" max="13" width="10.375" style="404" customWidth="1"/>
    <col min="14" max="14" width="10.75390625" style="404" customWidth="1"/>
    <col min="15" max="15" width="8.75390625" style="404" customWidth="1"/>
    <col min="16" max="16" width="11.375" style="404" customWidth="1"/>
    <col min="17" max="16384" width="9.125" style="223" customWidth="1"/>
  </cols>
  <sheetData>
    <row r="1" spans="11:16" ht="15">
      <c r="K1" s="405"/>
      <c r="L1" s="695"/>
      <c r="M1" s="695"/>
      <c r="N1" s="695"/>
      <c r="O1" s="695"/>
      <c r="P1" s="695"/>
    </row>
    <row r="2" spans="11:16" ht="14.25">
      <c r="K2" s="406"/>
      <c r="L2" s="696"/>
      <c r="M2" s="696"/>
      <c r="N2" s="696"/>
      <c r="O2" s="696"/>
      <c r="P2" s="696"/>
    </row>
    <row r="3" spans="12:16" ht="14.25">
      <c r="L3" s="696"/>
      <c r="M3" s="696"/>
      <c r="N3" s="696"/>
      <c r="O3" s="696"/>
      <c r="P3" s="696"/>
    </row>
    <row r="4" spans="12:16" ht="14.25">
      <c r="L4" s="169"/>
      <c r="M4" s="169"/>
      <c r="N4" s="258"/>
      <c r="P4" s="407"/>
    </row>
    <row r="5" spans="12:16" ht="14.25">
      <c r="L5" s="697"/>
      <c r="M5" s="697"/>
      <c r="N5" s="697"/>
      <c r="O5" s="697"/>
      <c r="P5" s="408"/>
    </row>
    <row r="6" spans="12:16" ht="14.25">
      <c r="L6" s="409"/>
      <c r="M6" s="409"/>
      <c r="N6" s="409"/>
      <c r="O6" s="410"/>
      <c r="P6" s="408"/>
    </row>
    <row r="7" spans="12:16" ht="14.25">
      <c r="L7" s="409"/>
      <c r="M7" s="409"/>
      <c r="N7" s="409"/>
      <c r="O7" s="410"/>
      <c r="P7" s="408"/>
    </row>
    <row r="8" spans="15:16" ht="14.25">
      <c r="O8" s="407"/>
      <c r="P8" s="407"/>
    </row>
    <row r="9" spans="1:16" ht="15">
      <c r="A9" s="225" t="s">
        <v>935</v>
      </c>
      <c r="B9" s="224"/>
      <c r="C9" s="224"/>
      <c r="D9" s="224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</row>
    <row r="10" spans="1:16" ht="14.25">
      <c r="A10" s="411" t="s">
        <v>936</v>
      </c>
      <c r="B10" s="224"/>
      <c r="C10" s="224"/>
      <c r="D10" s="224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</row>
    <row r="11" spans="1:16" ht="14.25">
      <c r="A11" s="411"/>
      <c r="B11" s="224"/>
      <c r="C11" s="224"/>
      <c r="D11" s="224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</row>
    <row r="12" spans="1:17" ht="15" thickBot="1">
      <c r="A12" s="412"/>
      <c r="B12" s="412"/>
      <c r="C12" s="412"/>
      <c r="D12" s="412"/>
      <c r="E12" s="413"/>
      <c r="F12" s="413"/>
      <c r="G12" s="413"/>
      <c r="H12" s="413"/>
      <c r="I12" s="413"/>
      <c r="J12" s="524"/>
      <c r="K12" s="524" t="s">
        <v>1075</v>
      </c>
      <c r="L12" s="457"/>
      <c r="M12"/>
      <c r="N12"/>
      <c r="O12" s="524"/>
      <c r="P12" s="413"/>
      <c r="Q12" s="414"/>
    </row>
    <row r="13" spans="1:17" ht="14.25">
      <c r="A13" s="415" t="s">
        <v>1</v>
      </c>
      <c r="B13" s="416"/>
      <c r="C13" s="416"/>
      <c r="D13" s="417" t="s">
        <v>51</v>
      </c>
      <c r="E13" s="418" t="s">
        <v>937</v>
      </c>
      <c r="F13" s="418"/>
      <c r="G13" s="419"/>
      <c r="H13" s="419"/>
      <c r="I13" s="419"/>
      <c r="J13" s="420" t="s">
        <v>938</v>
      </c>
      <c r="K13" s="421"/>
      <c r="L13" s="678" t="s">
        <v>939</v>
      </c>
      <c r="M13" s="679"/>
      <c r="N13" s="680"/>
      <c r="O13" s="422" t="s">
        <v>940</v>
      </c>
      <c r="P13" s="418"/>
      <c r="Q13" s="414"/>
    </row>
    <row r="14" spans="1:17" ht="14.25">
      <c r="A14" s="423"/>
      <c r="B14" s="424"/>
      <c r="C14" s="424"/>
      <c r="D14" s="425"/>
      <c r="E14" s="678" t="s">
        <v>941</v>
      </c>
      <c r="F14" s="680"/>
      <c r="G14" s="678" t="s">
        <v>939</v>
      </c>
      <c r="H14" s="679"/>
      <c r="I14" s="680"/>
      <c r="J14" s="426"/>
      <c r="K14" s="427"/>
      <c r="L14" s="428"/>
      <c r="M14" s="678" t="s">
        <v>672</v>
      </c>
      <c r="N14" s="681"/>
      <c r="O14" s="429"/>
      <c r="P14" s="430"/>
      <c r="Q14" s="414"/>
    </row>
    <row r="15" spans="1:17" ht="14.25">
      <c r="A15" s="423" t="s">
        <v>5</v>
      </c>
      <c r="B15" s="423" t="s">
        <v>942</v>
      </c>
      <c r="C15" s="423" t="s">
        <v>25</v>
      </c>
      <c r="D15" s="425" t="s">
        <v>346</v>
      </c>
      <c r="E15" s="192"/>
      <c r="F15" s="431" t="s">
        <v>674</v>
      </c>
      <c r="G15" s="192"/>
      <c r="H15" s="678" t="s">
        <v>672</v>
      </c>
      <c r="I15" s="681"/>
      <c r="J15" s="432"/>
      <c r="K15" s="192" t="s">
        <v>673</v>
      </c>
      <c r="L15" s="192"/>
      <c r="M15" s="682" t="s">
        <v>943</v>
      </c>
      <c r="O15" s="192"/>
      <c r="P15" s="192" t="s">
        <v>673</v>
      </c>
      <c r="Q15" s="414"/>
    </row>
    <row r="16" spans="1:17" ht="14.25">
      <c r="A16" s="433"/>
      <c r="B16" s="433"/>
      <c r="C16" s="433"/>
      <c r="D16" s="433"/>
      <c r="E16" s="435"/>
      <c r="F16" s="435" t="s">
        <v>9</v>
      </c>
      <c r="G16" s="435"/>
      <c r="H16" s="435" t="s">
        <v>944</v>
      </c>
      <c r="I16" s="435" t="s">
        <v>943</v>
      </c>
      <c r="J16" s="436"/>
      <c r="K16" s="435" t="s">
        <v>9</v>
      </c>
      <c r="L16" s="435"/>
      <c r="M16" s="683"/>
      <c r="N16" s="221" t="s">
        <v>944</v>
      </c>
      <c r="O16" s="192"/>
      <c r="P16" s="435" t="s">
        <v>9</v>
      </c>
      <c r="Q16" s="414"/>
    </row>
    <row r="17" spans="1:17" s="442" customFormat="1" ht="14.25">
      <c r="A17" s="437"/>
      <c r="B17" s="437"/>
      <c r="C17" s="437"/>
      <c r="D17" s="438"/>
      <c r="E17" s="604"/>
      <c r="F17" s="439"/>
      <c r="G17" s="544"/>
      <c r="H17" s="439"/>
      <c r="I17" s="605"/>
      <c r="J17" s="544"/>
      <c r="K17" s="544"/>
      <c r="L17" s="439"/>
      <c r="M17" s="544"/>
      <c r="N17" s="439"/>
      <c r="O17" s="544"/>
      <c r="P17" s="440"/>
      <c r="Q17" s="441"/>
    </row>
    <row r="18" spans="1:17" s="442" customFormat="1" ht="14.25">
      <c r="A18" s="443" t="s">
        <v>945</v>
      </c>
      <c r="B18" s="444" t="s">
        <v>946</v>
      </c>
      <c r="C18" s="437"/>
      <c r="D18" s="437"/>
      <c r="E18" s="192"/>
      <c r="F18" s="631">
        <v>22.47</v>
      </c>
      <c r="G18" s="192"/>
      <c r="H18" s="631">
        <v>9.71</v>
      </c>
      <c r="I18" s="632">
        <v>16</v>
      </c>
      <c r="J18" s="439"/>
      <c r="K18" s="632">
        <v>16</v>
      </c>
      <c r="L18" s="633"/>
      <c r="M18" s="632">
        <v>16</v>
      </c>
      <c r="N18" s="631">
        <v>9.71</v>
      </c>
      <c r="O18" s="192"/>
      <c r="P18" s="634">
        <v>22.47</v>
      </c>
      <c r="Q18" s="441"/>
    </row>
    <row r="19" spans="1:17" s="442" customFormat="1" ht="14.25">
      <c r="A19" s="443"/>
      <c r="B19" s="445" t="s">
        <v>947</v>
      </c>
      <c r="C19" s="446" t="s">
        <v>948</v>
      </c>
      <c r="D19" s="443" t="s">
        <v>691</v>
      </c>
      <c r="E19" s="437"/>
      <c r="F19" s="635"/>
      <c r="G19" s="192"/>
      <c r="H19" s="635"/>
      <c r="I19" s="636"/>
      <c r="J19" s="439"/>
      <c r="K19" s="637"/>
      <c r="L19" s="439"/>
      <c r="M19" s="637"/>
      <c r="N19" s="439"/>
      <c r="O19" s="192"/>
      <c r="P19" s="638"/>
      <c r="Q19" s="441"/>
    </row>
    <row r="20" spans="1:17" s="442" customFormat="1" ht="14.25">
      <c r="A20" s="443"/>
      <c r="B20" s="437"/>
      <c r="C20" s="437" t="s">
        <v>949</v>
      </c>
      <c r="D20" s="443" t="s">
        <v>691</v>
      </c>
      <c r="E20" s="437"/>
      <c r="F20" s="447"/>
      <c r="G20" s="192"/>
      <c r="H20" s="447"/>
      <c r="I20" s="639"/>
      <c r="J20" s="439"/>
      <c r="K20" s="637"/>
      <c r="L20" s="439"/>
      <c r="M20" s="192"/>
      <c r="N20" s="633"/>
      <c r="O20" s="192"/>
      <c r="P20" s="638"/>
      <c r="Q20" s="441"/>
    </row>
    <row r="21" spans="1:17" s="442" customFormat="1" ht="14.25">
      <c r="A21" s="443"/>
      <c r="B21" s="437"/>
      <c r="C21" s="437"/>
      <c r="D21" s="437"/>
      <c r="E21" s="192"/>
      <c r="F21" s="439"/>
      <c r="G21" s="192"/>
      <c r="H21" s="439"/>
      <c r="I21" s="192"/>
      <c r="J21" s="439"/>
      <c r="K21" s="192"/>
      <c r="L21" s="439"/>
      <c r="M21" s="192"/>
      <c r="N21" s="439"/>
      <c r="O21" s="192"/>
      <c r="P21" s="448"/>
      <c r="Q21" s="441"/>
    </row>
    <row r="22" spans="1:17" s="442" customFormat="1" ht="36">
      <c r="A22" s="443" t="s">
        <v>787</v>
      </c>
      <c r="B22" s="424" t="s">
        <v>950</v>
      </c>
      <c r="C22" s="449" t="s">
        <v>951</v>
      </c>
      <c r="D22" s="437"/>
      <c r="E22" s="192"/>
      <c r="F22" s="631">
        <v>1254.18</v>
      </c>
      <c r="G22" s="640"/>
      <c r="H22" s="631">
        <v>1254.18</v>
      </c>
      <c r="I22" s="631">
        <v>1254.18</v>
      </c>
      <c r="J22" s="641"/>
      <c r="K22" s="631">
        <v>1254.18</v>
      </c>
      <c r="L22" s="641"/>
      <c r="M22" s="631">
        <v>1254.18</v>
      </c>
      <c r="N22" s="631">
        <v>1254.18</v>
      </c>
      <c r="O22" s="640"/>
      <c r="P22" s="631">
        <v>1254.18</v>
      </c>
      <c r="Q22" s="441"/>
    </row>
    <row r="23" spans="1:17" s="442" customFormat="1" ht="14.25">
      <c r="A23" s="443"/>
      <c r="B23" s="424"/>
      <c r="C23" s="437"/>
      <c r="D23" s="437"/>
      <c r="E23" s="192"/>
      <c r="F23" s="439"/>
      <c r="G23" s="192"/>
      <c r="H23" s="439"/>
      <c r="I23" s="192"/>
      <c r="J23" s="439"/>
      <c r="K23" s="192"/>
      <c r="L23" s="439"/>
      <c r="M23" s="192"/>
      <c r="N23" s="439"/>
      <c r="O23" s="192"/>
      <c r="P23" s="448"/>
      <c r="Q23" s="441"/>
    </row>
    <row r="24" spans="1:17" s="442" customFormat="1" ht="14.25">
      <c r="A24" s="443"/>
      <c r="B24" s="437"/>
      <c r="C24" s="437"/>
      <c r="D24" s="437"/>
      <c r="E24" s="192"/>
      <c r="F24" s="439"/>
      <c r="G24" s="192"/>
      <c r="H24" s="439"/>
      <c r="I24" s="192"/>
      <c r="J24" s="439"/>
      <c r="K24" s="192"/>
      <c r="L24" s="439"/>
      <c r="M24" s="192"/>
      <c r="N24" s="439"/>
      <c r="O24" s="192"/>
      <c r="P24" s="448"/>
      <c r="Q24" s="441"/>
    </row>
    <row r="25" spans="1:17" s="442" customFormat="1" ht="14.25">
      <c r="A25" s="443" t="s">
        <v>797</v>
      </c>
      <c r="B25" s="444" t="s">
        <v>946</v>
      </c>
      <c r="C25" s="437"/>
      <c r="D25" s="437"/>
      <c r="E25" s="630"/>
      <c r="F25" s="642">
        <v>0.97</v>
      </c>
      <c r="G25" s="643"/>
      <c r="H25" s="642">
        <v>10.45</v>
      </c>
      <c r="I25" s="643">
        <v>10.6</v>
      </c>
      <c r="J25" s="644"/>
      <c r="K25" s="643">
        <v>0.97</v>
      </c>
      <c r="L25" s="642"/>
      <c r="M25" s="643">
        <v>10.45</v>
      </c>
      <c r="N25" s="642">
        <v>10.6</v>
      </c>
      <c r="O25" s="643"/>
      <c r="P25" s="645">
        <v>0.97</v>
      </c>
      <c r="Q25" s="441"/>
    </row>
    <row r="26" spans="1:17" s="442" customFormat="1" ht="14.25">
      <c r="A26" s="443"/>
      <c r="B26" s="445" t="s">
        <v>947</v>
      </c>
      <c r="C26" s="437" t="s">
        <v>952</v>
      </c>
      <c r="D26" s="443" t="s">
        <v>953</v>
      </c>
      <c r="E26" s="630"/>
      <c r="F26" s="450"/>
      <c r="G26" s="646"/>
      <c r="H26" s="450"/>
      <c r="I26" s="201"/>
      <c r="J26" s="647"/>
      <c r="K26" s="201"/>
      <c r="L26" s="648"/>
      <c r="M26" s="201"/>
      <c r="N26" s="450"/>
      <c r="O26" s="630"/>
      <c r="P26" s="649"/>
      <c r="Q26" s="441"/>
    </row>
    <row r="27" spans="1:17" s="442" customFormat="1" ht="14.25">
      <c r="A27" s="443"/>
      <c r="B27" s="437"/>
      <c r="C27" s="437" t="s">
        <v>689</v>
      </c>
      <c r="D27" s="443" t="s">
        <v>953</v>
      </c>
      <c r="E27" s="630"/>
      <c r="F27" s="450"/>
      <c r="G27" s="646"/>
      <c r="H27" s="450"/>
      <c r="I27" s="201"/>
      <c r="J27" s="647"/>
      <c r="K27" s="201"/>
      <c r="L27" s="648"/>
      <c r="M27" s="201"/>
      <c r="N27" s="450"/>
      <c r="O27" s="630"/>
      <c r="P27" s="649"/>
      <c r="Q27" s="441"/>
    </row>
    <row r="28" spans="1:17" s="442" customFormat="1" ht="14.25">
      <c r="A28" s="443"/>
      <c r="B28" s="437"/>
      <c r="C28" s="437" t="s">
        <v>690</v>
      </c>
      <c r="D28" s="443" t="s">
        <v>953</v>
      </c>
      <c r="E28" s="630"/>
      <c r="F28" s="450"/>
      <c r="G28" s="650"/>
      <c r="H28" s="450"/>
      <c r="I28" s="201"/>
      <c r="J28" s="647"/>
      <c r="K28" s="201"/>
      <c r="L28" s="651"/>
      <c r="M28" s="201"/>
      <c r="N28" s="450"/>
      <c r="O28" s="630"/>
      <c r="P28" s="649"/>
      <c r="Q28" s="441"/>
    </row>
    <row r="29" spans="1:17" s="442" customFormat="1" ht="14.25">
      <c r="A29" s="443"/>
      <c r="B29" s="437"/>
      <c r="C29" s="437" t="s">
        <v>954</v>
      </c>
      <c r="D29" s="443" t="s">
        <v>688</v>
      </c>
      <c r="E29" s="630"/>
      <c r="F29" s="450"/>
      <c r="G29" s="652"/>
      <c r="H29" s="450"/>
      <c r="I29" s="201"/>
      <c r="J29" s="647"/>
      <c r="K29" s="201"/>
      <c r="L29" s="653"/>
      <c r="M29" s="201"/>
      <c r="N29" s="450"/>
      <c r="O29" s="630"/>
      <c r="P29" s="649"/>
      <c r="Q29" s="441"/>
    </row>
    <row r="30" spans="1:17" s="442" customFormat="1" ht="14.25">
      <c r="A30" s="443"/>
      <c r="B30" s="437"/>
      <c r="C30" s="437"/>
      <c r="D30" s="443"/>
      <c r="E30" s="630"/>
      <c r="F30" s="450"/>
      <c r="G30" s="654"/>
      <c r="H30" s="655"/>
      <c r="I30" s="201"/>
      <c r="J30" s="647"/>
      <c r="K30" s="201"/>
      <c r="L30" s="655"/>
      <c r="M30" s="654"/>
      <c r="N30" s="450"/>
      <c r="O30" s="630"/>
      <c r="P30" s="649"/>
      <c r="Q30" s="441"/>
    </row>
    <row r="31" spans="1:17" s="442" customFormat="1" ht="14.25">
      <c r="A31" s="443"/>
      <c r="B31" s="437"/>
      <c r="C31" s="437"/>
      <c r="D31" s="443"/>
      <c r="E31" s="630"/>
      <c r="F31" s="450"/>
      <c r="G31" s="201"/>
      <c r="H31" s="450"/>
      <c r="I31" s="201"/>
      <c r="J31" s="647"/>
      <c r="K31" s="201"/>
      <c r="L31" s="450"/>
      <c r="M31" s="201"/>
      <c r="N31" s="450"/>
      <c r="O31" s="630"/>
      <c r="P31" s="649"/>
      <c r="Q31" s="441"/>
    </row>
    <row r="32" spans="1:17" s="442" customFormat="1" ht="14.25">
      <c r="A32" s="443"/>
      <c r="B32" s="437"/>
      <c r="C32" s="437"/>
      <c r="D32" s="443"/>
      <c r="E32" s="630"/>
      <c r="F32" s="450"/>
      <c r="G32" s="201"/>
      <c r="H32" s="450"/>
      <c r="I32" s="201"/>
      <c r="J32" s="647"/>
      <c r="K32" s="201"/>
      <c r="L32" s="450"/>
      <c r="M32" s="201"/>
      <c r="N32" s="450"/>
      <c r="O32" s="630"/>
      <c r="P32" s="649"/>
      <c r="Q32" s="441"/>
    </row>
    <row r="33" spans="1:17" s="442" customFormat="1" ht="15" customHeight="1" hidden="1">
      <c r="A33" s="443"/>
      <c r="B33" s="437"/>
      <c r="C33" s="444"/>
      <c r="D33" s="443"/>
      <c r="E33" s="630"/>
      <c r="F33" s="656"/>
      <c r="G33" s="196"/>
      <c r="H33" s="656"/>
      <c r="I33" s="657"/>
      <c r="J33" s="658"/>
      <c r="K33" s="657"/>
      <c r="L33" s="659"/>
      <c r="M33" s="657"/>
      <c r="N33" s="656"/>
      <c r="O33" s="660"/>
      <c r="P33" s="661"/>
      <c r="Q33" s="441"/>
    </row>
    <row r="34" spans="1:17" ht="14.25">
      <c r="A34" s="423" t="s">
        <v>800</v>
      </c>
      <c r="B34" s="451" t="s">
        <v>955</v>
      </c>
      <c r="C34" s="451"/>
      <c r="D34" s="423" t="s">
        <v>691</v>
      </c>
      <c r="E34" s="630"/>
      <c r="F34" s="659">
        <v>43.71</v>
      </c>
      <c r="G34" s="196"/>
      <c r="H34" s="659">
        <v>220.1</v>
      </c>
      <c r="I34" s="196">
        <v>220.88</v>
      </c>
      <c r="J34" s="658"/>
      <c r="K34" s="196">
        <v>43.71</v>
      </c>
      <c r="L34" s="659"/>
      <c r="M34" s="196">
        <v>220.88</v>
      </c>
      <c r="N34" s="659">
        <v>220.1</v>
      </c>
      <c r="O34" s="660"/>
      <c r="P34" s="662">
        <v>23.87</v>
      </c>
      <c r="Q34" s="414"/>
    </row>
    <row r="35" spans="1:17" ht="14.25">
      <c r="A35" s="423" t="s">
        <v>890</v>
      </c>
      <c r="B35" s="424" t="s">
        <v>956</v>
      </c>
      <c r="C35" s="452" t="s">
        <v>957</v>
      </c>
      <c r="D35" s="423"/>
      <c r="E35" s="630"/>
      <c r="F35" s="450"/>
      <c r="G35" s="201"/>
      <c r="H35" s="450"/>
      <c r="I35" s="201"/>
      <c r="J35" s="647"/>
      <c r="K35" s="201"/>
      <c r="L35" s="450"/>
      <c r="M35" s="201"/>
      <c r="N35" s="450"/>
      <c r="O35" s="630"/>
      <c r="P35" s="649"/>
      <c r="Q35" s="414"/>
    </row>
    <row r="36" spans="1:17" ht="14.25">
      <c r="A36" s="423"/>
      <c r="B36" s="424" t="s">
        <v>1091</v>
      </c>
      <c r="C36" s="424" t="s">
        <v>958</v>
      </c>
      <c r="D36" s="423"/>
      <c r="E36" s="630"/>
      <c r="F36" s="659">
        <v>589.43</v>
      </c>
      <c r="G36" s="196"/>
      <c r="H36" s="659">
        <v>589.43</v>
      </c>
      <c r="I36" s="659">
        <v>589.43</v>
      </c>
      <c r="J36" s="647"/>
      <c r="K36" s="196">
        <v>209.58</v>
      </c>
      <c r="L36" s="659"/>
      <c r="M36" s="196">
        <v>257.71</v>
      </c>
      <c r="N36" s="196">
        <v>257.71</v>
      </c>
      <c r="O36" s="630"/>
      <c r="P36" s="662">
        <v>134.25</v>
      </c>
      <c r="Q36" s="414"/>
    </row>
    <row r="37" spans="1:17" ht="14.25">
      <c r="A37" s="423"/>
      <c r="B37" s="424"/>
      <c r="C37" s="424"/>
      <c r="D37" s="423"/>
      <c r="E37" s="630"/>
      <c r="F37" s="450"/>
      <c r="G37" s="201"/>
      <c r="H37" s="450"/>
      <c r="I37" s="201"/>
      <c r="J37" s="647"/>
      <c r="K37" s="201"/>
      <c r="L37" s="450"/>
      <c r="M37" s="201"/>
      <c r="N37" s="450"/>
      <c r="O37" s="630"/>
      <c r="P37" s="649"/>
      <c r="Q37" s="414"/>
    </row>
    <row r="38" spans="1:17" ht="14.25">
      <c r="A38" s="423"/>
      <c r="B38" s="424"/>
      <c r="C38" s="423" t="s">
        <v>694</v>
      </c>
      <c r="D38" s="423"/>
      <c r="E38" s="630"/>
      <c r="F38" s="659">
        <f>F18+F22+F25+F34+F36</f>
        <v>1910.7600000000002</v>
      </c>
      <c r="G38" s="196"/>
      <c r="H38" s="659">
        <f>H18+H22+H25+H34+H36</f>
        <v>2083.87</v>
      </c>
      <c r="I38" s="659">
        <f>I18+I22+I25+I34+I36</f>
        <v>2091.0899999999997</v>
      </c>
      <c r="J38" s="659"/>
      <c r="K38" s="659">
        <f>K18+K22+K25+K34+K36</f>
        <v>1524.44</v>
      </c>
      <c r="L38" s="659"/>
      <c r="M38" s="659">
        <f>M18+M22+M25+M34+M36</f>
        <v>1759.2200000000003</v>
      </c>
      <c r="N38" s="659">
        <v>1752.29</v>
      </c>
      <c r="O38" s="196"/>
      <c r="P38" s="662">
        <v>1435.74</v>
      </c>
      <c r="Q38" s="414"/>
    </row>
    <row r="39" spans="1:17" ht="14.25">
      <c r="A39" s="424"/>
      <c r="B39" s="424"/>
      <c r="C39" s="424"/>
      <c r="D39" s="423"/>
      <c r="E39" s="630"/>
      <c r="F39" s="450"/>
      <c r="G39" s="201"/>
      <c r="H39" s="450"/>
      <c r="I39" s="201"/>
      <c r="J39" s="647"/>
      <c r="K39" s="201"/>
      <c r="L39" s="450"/>
      <c r="M39" s="201"/>
      <c r="N39" s="450"/>
      <c r="O39" s="630"/>
      <c r="P39" s="649"/>
      <c r="Q39" s="414"/>
    </row>
    <row r="40" spans="1:17" ht="14.25">
      <c r="A40" s="424"/>
      <c r="B40" s="424"/>
      <c r="C40" s="453" t="s">
        <v>8</v>
      </c>
      <c r="D40" s="423" t="s">
        <v>695</v>
      </c>
      <c r="E40" s="630">
        <v>20</v>
      </c>
      <c r="F40" s="450">
        <v>382.15</v>
      </c>
      <c r="G40" s="201"/>
      <c r="H40" s="450">
        <v>416.77</v>
      </c>
      <c r="I40" s="201">
        <v>418.22</v>
      </c>
      <c r="J40" s="647"/>
      <c r="K40" s="201">
        <v>304.89</v>
      </c>
      <c r="L40" s="450"/>
      <c r="M40" s="201">
        <v>351.84</v>
      </c>
      <c r="N40" s="450">
        <v>350.46</v>
      </c>
      <c r="O40" s="630"/>
      <c r="P40" s="649">
        <v>287.15</v>
      </c>
      <c r="Q40" s="414"/>
    </row>
    <row r="41" spans="1:17" ht="14.25">
      <c r="A41" s="424"/>
      <c r="B41" s="424"/>
      <c r="C41" s="424"/>
      <c r="D41" s="423"/>
      <c r="E41" s="630"/>
      <c r="F41" s="450"/>
      <c r="G41" s="201"/>
      <c r="H41" s="450"/>
      <c r="I41" s="201"/>
      <c r="J41" s="647"/>
      <c r="K41" s="201"/>
      <c r="L41" s="450"/>
      <c r="M41" s="201"/>
      <c r="N41" s="450"/>
      <c r="O41" s="630"/>
      <c r="P41" s="649"/>
      <c r="Q41" s="414"/>
    </row>
    <row r="42" spans="1:17" ht="14.25">
      <c r="A42" s="424"/>
      <c r="B42" s="424"/>
      <c r="C42" s="423" t="s">
        <v>696</v>
      </c>
      <c r="D42" s="423"/>
      <c r="E42" s="630"/>
      <c r="F42" s="659">
        <v>2292.91</v>
      </c>
      <c r="G42" s="196"/>
      <c r="H42" s="659">
        <v>2500.64</v>
      </c>
      <c r="I42" s="196">
        <v>2509.31</v>
      </c>
      <c r="J42" s="647"/>
      <c r="K42" s="196">
        <v>1829.33</v>
      </c>
      <c r="L42" s="659"/>
      <c r="M42" s="196">
        <v>2111.06</v>
      </c>
      <c r="N42" s="659">
        <v>2102.75</v>
      </c>
      <c r="O42" s="630"/>
      <c r="P42" s="662">
        <v>1722.89301600432</v>
      </c>
      <c r="Q42" s="414"/>
    </row>
    <row r="43" spans="1:17" ht="14.25">
      <c r="A43" s="433"/>
      <c r="B43" s="433"/>
      <c r="C43" s="433"/>
      <c r="D43" s="434"/>
      <c r="E43" s="221"/>
      <c r="F43" s="663"/>
      <c r="G43" s="664"/>
      <c r="H43" s="663"/>
      <c r="I43" s="664"/>
      <c r="J43" s="413"/>
      <c r="K43" s="221"/>
      <c r="L43" s="413"/>
      <c r="M43" s="221"/>
      <c r="N43" s="413"/>
      <c r="O43" s="221"/>
      <c r="P43" s="665"/>
      <c r="Q43" s="414"/>
    </row>
    <row r="44" spans="1:17" ht="14.25">
      <c r="A44" s="414"/>
      <c r="B44" s="414"/>
      <c r="C44" s="414"/>
      <c r="D44" s="41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14"/>
    </row>
    <row r="46" spans="4:13" ht="14.25">
      <c r="D46" s="163"/>
      <c r="E46" s="164"/>
      <c r="F46" s="164"/>
      <c r="G46" s="164"/>
      <c r="H46" s="164"/>
      <c r="I46" s="165"/>
      <c r="J46" s="164"/>
      <c r="K46" s="164"/>
      <c r="L46" s="164"/>
      <c r="M46" s="164"/>
    </row>
    <row r="47" spans="4:13" ht="14.25">
      <c r="D47" s="163"/>
      <c r="E47" s="164"/>
      <c r="F47" s="164"/>
      <c r="G47" s="164"/>
      <c r="H47" s="164"/>
      <c r="I47" s="165"/>
      <c r="J47" s="164"/>
      <c r="K47" s="164"/>
      <c r="L47" s="164"/>
      <c r="M47" s="164"/>
    </row>
    <row r="48" spans="4:13" ht="14.25">
      <c r="D48" s="163"/>
      <c r="E48" s="164"/>
      <c r="F48" s="164"/>
      <c r="G48" s="164"/>
      <c r="H48" s="164"/>
      <c r="I48" s="165"/>
      <c r="J48" s="164"/>
      <c r="K48" s="164"/>
      <c r="L48" s="164"/>
      <c r="M48" s="164"/>
    </row>
    <row r="49" spans="4:13" ht="14.25">
      <c r="D49" s="163"/>
      <c r="E49" s="164"/>
      <c r="F49" s="164"/>
      <c r="G49" s="164"/>
      <c r="H49" s="164"/>
      <c r="I49" s="164"/>
      <c r="J49" s="164"/>
      <c r="K49" s="164"/>
      <c r="L49" s="164"/>
      <c r="M49" s="164"/>
    </row>
    <row r="50" spans="4:13" ht="14.25">
      <c r="D50" s="163"/>
      <c r="E50" s="164"/>
      <c r="F50" s="164"/>
      <c r="G50" s="164"/>
      <c r="H50" s="164"/>
      <c r="I50" s="164"/>
      <c r="J50" s="164"/>
      <c r="K50" s="164"/>
      <c r="L50" s="164"/>
      <c r="M50" s="164"/>
    </row>
    <row r="51" spans="4:13" ht="14.25">
      <c r="D51" s="163"/>
      <c r="E51" s="164"/>
      <c r="F51" s="164"/>
      <c r="G51" s="164"/>
      <c r="H51" s="164"/>
      <c r="I51" s="165"/>
      <c r="J51" s="164"/>
      <c r="K51" s="164"/>
      <c r="L51" s="164"/>
      <c r="M51" s="164"/>
    </row>
    <row r="52" spans="4:13" ht="14.25">
      <c r="D52" s="163"/>
      <c r="E52" s="164"/>
      <c r="F52" s="164"/>
      <c r="G52" s="164"/>
      <c r="H52" s="164"/>
      <c r="I52" s="165"/>
      <c r="J52" s="164"/>
      <c r="K52" s="164"/>
      <c r="L52" s="164"/>
      <c r="M52" s="164"/>
    </row>
  </sheetData>
  <sheetProtection/>
  <mergeCells count="10">
    <mergeCell ref="E14:F14"/>
    <mergeCell ref="G14:I14"/>
    <mergeCell ref="M14:N14"/>
    <mergeCell ref="H15:I15"/>
    <mergeCell ref="M15:M16"/>
    <mergeCell ref="L1:P1"/>
    <mergeCell ref="L2:P2"/>
    <mergeCell ref="L3:P3"/>
    <mergeCell ref="L5:O5"/>
    <mergeCell ref="L13:N1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4.25390625" style="0" customWidth="1"/>
    <col min="2" max="2" width="53.25390625" style="0" customWidth="1"/>
    <col min="3" max="3" width="6.125" style="154" customWidth="1"/>
    <col min="4" max="4" width="10.25390625" style="0" customWidth="1"/>
    <col min="5" max="5" width="9.125" style="0" customWidth="1"/>
    <col min="6" max="6" width="10.625" style="0" customWidth="1"/>
  </cols>
  <sheetData>
    <row r="1" spans="1:6" ht="15.75">
      <c r="A1" s="462"/>
      <c r="B1" s="462"/>
      <c r="C1" s="125"/>
      <c r="D1" s="124"/>
      <c r="E1" s="2"/>
      <c r="F1" s="463"/>
    </row>
    <row r="2" spans="1:6" ht="15.75">
      <c r="A2" s="462"/>
      <c r="B2" s="462"/>
      <c r="C2" s="125"/>
      <c r="D2" s="124"/>
      <c r="E2" s="2"/>
      <c r="F2" s="463"/>
    </row>
    <row r="3" spans="1:6" ht="15.75">
      <c r="A3" s="462"/>
      <c r="B3" s="462"/>
      <c r="C3" s="125"/>
      <c r="D3" s="124"/>
      <c r="E3" s="2"/>
      <c r="F3" s="463"/>
    </row>
    <row r="4" spans="1:6" ht="15.75">
      <c r="A4" s="462"/>
      <c r="B4" s="462"/>
      <c r="C4" s="25"/>
      <c r="D4" s="2"/>
      <c r="E4" s="2"/>
      <c r="F4" s="463"/>
    </row>
    <row r="5" spans="1:6" ht="15.75">
      <c r="A5" s="462"/>
      <c r="B5" s="462"/>
      <c r="C5" s="464"/>
      <c r="D5" s="462"/>
      <c r="E5" s="462"/>
      <c r="F5" s="462"/>
    </row>
    <row r="6" spans="1:6" ht="15.75">
      <c r="A6" s="462"/>
      <c r="B6" s="462"/>
      <c r="C6" s="464"/>
      <c r="D6" s="462"/>
      <c r="E6" s="462"/>
      <c r="F6" s="462"/>
    </row>
    <row r="7" spans="1:6" ht="15.75" customHeight="1">
      <c r="A7" s="698" t="s">
        <v>964</v>
      </c>
      <c r="B7" s="698"/>
      <c r="C7" s="698"/>
      <c r="D7" s="698"/>
      <c r="E7" s="698"/>
      <c r="F7" s="698"/>
    </row>
    <row r="8" spans="1:6" ht="15.75" customHeight="1">
      <c r="A8" s="698" t="s">
        <v>965</v>
      </c>
      <c r="B8" s="698"/>
      <c r="C8" s="698"/>
      <c r="D8" s="698"/>
      <c r="E8" s="698"/>
      <c r="F8" s="698"/>
    </row>
    <row r="9" spans="1:6" ht="15.75" customHeight="1">
      <c r="A9" s="698" t="s">
        <v>966</v>
      </c>
      <c r="B9" s="698"/>
      <c r="C9" s="698"/>
      <c r="D9" s="698"/>
      <c r="E9" s="698"/>
      <c r="F9" s="698"/>
    </row>
    <row r="10" spans="1:6" ht="15.75" customHeight="1">
      <c r="A10" s="465"/>
      <c r="B10" s="698" t="s">
        <v>967</v>
      </c>
      <c r="C10" s="698"/>
      <c r="D10" s="698"/>
      <c r="E10" s="698"/>
      <c r="F10" s="698"/>
    </row>
    <row r="11" spans="1:6" ht="15.75">
      <c r="A11" s="465"/>
      <c r="B11" s="465"/>
      <c r="C11" s="464"/>
      <c r="D11" s="465"/>
      <c r="E11" s="465"/>
      <c r="F11" s="465"/>
    </row>
    <row r="12" spans="1:4" ht="16.5" thickBot="1">
      <c r="A12" s="462"/>
      <c r="B12" s="466"/>
      <c r="C12" s="524" t="s">
        <v>1075</v>
      </c>
      <c r="D12" s="457"/>
    </row>
    <row r="13" spans="1:6" ht="15.75">
      <c r="A13" s="467"/>
      <c r="B13" s="467"/>
      <c r="C13" s="468"/>
      <c r="D13" s="106" t="s">
        <v>265</v>
      </c>
      <c r="E13" s="469"/>
      <c r="F13" s="106" t="s">
        <v>265</v>
      </c>
    </row>
    <row r="14" spans="1:6" ht="12.75">
      <c r="A14" s="470" t="s">
        <v>1</v>
      </c>
      <c r="B14" s="470" t="s">
        <v>25</v>
      </c>
      <c r="C14" s="320" t="s">
        <v>3</v>
      </c>
      <c r="D14" s="108" t="s">
        <v>968</v>
      </c>
      <c r="E14" s="108" t="s">
        <v>8</v>
      </c>
      <c r="F14" s="108" t="s">
        <v>969</v>
      </c>
    </row>
    <row r="15" spans="1:6" ht="15" customHeight="1">
      <c r="A15" s="470" t="s">
        <v>5</v>
      </c>
      <c r="B15" s="470" t="s">
        <v>6</v>
      </c>
      <c r="C15" s="320" t="s">
        <v>7</v>
      </c>
      <c r="D15" s="108" t="s">
        <v>8</v>
      </c>
      <c r="E15" s="471">
        <v>0.2</v>
      </c>
      <c r="F15" s="108" t="s">
        <v>8</v>
      </c>
    </row>
    <row r="16" spans="1:6" ht="15.75">
      <c r="A16" s="472"/>
      <c r="B16" s="473"/>
      <c r="C16" s="474"/>
      <c r="D16" s="110" t="s">
        <v>9</v>
      </c>
      <c r="E16" s="110" t="s">
        <v>970</v>
      </c>
      <c r="F16" s="110" t="s">
        <v>9</v>
      </c>
    </row>
    <row r="17" spans="1:6" ht="12.75">
      <c r="A17" s="470" t="s">
        <v>702</v>
      </c>
      <c r="B17" s="475" t="s">
        <v>971</v>
      </c>
      <c r="C17" s="5"/>
      <c r="D17" s="208"/>
      <c r="E17" s="208"/>
      <c r="F17" s="208"/>
    </row>
    <row r="18" spans="1:6" ht="12.75">
      <c r="A18" s="470"/>
      <c r="B18" s="475" t="s">
        <v>972</v>
      </c>
      <c r="C18" s="476"/>
      <c r="D18" s="208"/>
      <c r="E18" s="208"/>
      <c r="F18" s="208"/>
    </row>
    <row r="19" spans="1:6" ht="12.75">
      <c r="A19" s="470"/>
      <c r="B19" s="475" t="s">
        <v>973</v>
      </c>
      <c r="C19" s="476" t="s">
        <v>974</v>
      </c>
      <c r="D19" s="154">
        <v>452.83</v>
      </c>
      <c r="E19" s="606">
        <f>D19*20%</f>
        <v>90.566</v>
      </c>
      <c r="F19" s="607">
        <f>D19+E19</f>
        <v>543.396</v>
      </c>
    </row>
    <row r="20" spans="1:6" ht="12.75">
      <c r="A20" s="470"/>
      <c r="B20" s="475" t="s">
        <v>975</v>
      </c>
      <c r="C20" s="476" t="s">
        <v>352</v>
      </c>
      <c r="D20" s="154">
        <v>577.96</v>
      </c>
      <c r="E20" s="606">
        <f aca="true" t="shared" si="0" ref="E20:E48">D20*20%</f>
        <v>115.59200000000001</v>
      </c>
      <c r="F20" s="607">
        <f aca="true" t="shared" si="1" ref="F20:F48">D20+E20</f>
        <v>693.552</v>
      </c>
    </row>
    <row r="21" spans="1:6" ht="12.75">
      <c r="A21" s="470"/>
      <c r="B21" s="475" t="s">
        <v>976</v>
      </c>
      <c r="C21" s="476" t="s">
        <v>352</v>
      </c>
      <c r="D21" s="154">
        <v>598.8100000000001</v>
      </c>
      <c r="E21" s="606">
        <f t="shared" si="0"/>
        <v>119.76200000000001</v>
      </c>
      <c r="F21" s="607">
        <f t="shared" si="1"/>
        <v>718.5720000000001</v>
      </c>
    </row>
    <row r="22" spans="1:6" ht="12.75">
      <c r="A22" s="470"/>
      <c r="B22" s="475" t="s">
        <v>977</v>
      </c>
      <c r="C22" s="476" t="s">
        <v>352</v>
      </c>
      <c r="D22" s="154">
        <v>649.44</v>
      </c>
      <c r="E22" s="606">
        <f t="shared" si="0"/>
        <v>129.888</v>
      </c>
      <c r="F22" s="607">
        <f t="shared" si="1"/>
        <v>779.3280000000001</v>
      </c>
    </row>
    <row r="23" spans="1:6" ht="12.75">
      <c r="A23" s="470"/>
      <c r="B23" s="475" t="s">
        <v>978</v>
      </c>
      <c r="C23" s="476" t="s">
        <v>352</v>
      </c>
      <c r="D23" s="154">
        <v>753.6999999999999</v>
      </c>
      <c r="E23" s="606">
        <f t="shared" si="0"/>
        <v>150.73999999999998</v>
      </c>
      <c r="F23" s="607">
        <f t="shared" si="1"/>
        <v>904.4399999999999</v>
      </c>
    </row>
    <row r="24" spans="1:6" ht="12.75">
      <c r="A24" s="470"/>
      <c r="B24" s="475" t="s">
        <v>979</v>
      </c>
      <c r="C24" s="476" t="s">
        <v>352</v>
      </c>
      <c r="D24" s="154">
        <v>804.3599999999999</v>
      </c>
      <c r="E24" s="606">
        <f t="shared" si="0"/>
        <v>160.87199999999999</v>
      </c>
      <c r="F24" s="607">
        <f t="shared" si="1"/>
        <v>965.2319999999999</v>
      </c>
    </row>
    <row r="25" spans="1:6" ht="12.75">
      <c r="A25" s="470" t="s">
        <v>787</v>
      </c>
      <c r="B25" s="111" t="s">
        <v>980</v>
      </c>
      <c r="C25" s="477"/>
      <c r="D25" s="154"/>
      <c r="E25" s="606"/>
      <c r="F25" s="607"/>
    </row>
    <row r="26" spans="1:6" ht="12.75">
      <c r="A26" s="470"/>
      <c r="B26" s="111" t="s">
        <v>981</v>
      </c>
      <c r="C26" s="476"/>
      <c r="D26" s="154"/>
      <c r="E26" s="606"/>
      <c r="F26" s="607"/>
    </row>
    <row r="27" spans="1:6" ht="12.75">
      <c r="A27" s="470"/>
      <c r="B27" s="475" t="s">
        <v>982</v>
      </c>
      <c r="C27" s="476" t="s">
        <v>352</v>
      </c>
      <c r="D27" s="154">
        <v>898.0399999999998</v>
      </c>
      <c r="E27" s="606">
        <f t="shared" si="0"/>
        <v>179.60799999999998</v>
      </c>
      <c r="F27" s="607">
        <f t="shared" si="1"/>
        <v>1077.648</v>
      </c>
    </row>
    <row r="28" spans="1:6" ht="12.75">
      <c r="A28" s="470"/>
      <c r="B28" s="111" t="s">
        <v>983</v>
      </c>
      <c r="C28" s="476" t="s">
        <v>352</v>
      </c>
      <c r="D28" s="154">
        <v>944.6400000000001</v>
      </c>
      <c r="E28" s="606">
        <f t="shared" si="0"/>
        <v>188.92800000000003</v>
      </c>
      <c r="F28" s="607">
        <f t="shared" si="1"/>
        <v>1133.5680000000002</v>
      </c>
    </row>
    <row r="29" spans="1:6" ht="12.75">
      <c r="A29" s="470"/>
      <c r="B29" s="111" t="s">
        <v>984</v>
      </c>
      <c r="C29" s="476" t="s">
        <v>352</v>
      </c>
      <c r="D29" s="154">
        <v>1058.3400000000001</v>
      </c>
      <c r="E29" s="606">
        <f t="shared" si="0"/>
        <v>211.66800000000003</v>
      </c>
      <c r="F29" s="607">
        <f t="shared" si="1"/>
        <v>1270.0080000000003</v>
      </c>
    </row>
    <row r="30" spans="1:6" ht="12.75">
      <c r="A30" s="470"/>
      <c r="B30" s="111" t="s">
        <v>985</v>
      </c>
      <c r="C30" s="476" t="s">
        <v>352</v>
      </c>
      <c r="D30" s="154">
        <v>1565.6499999999996</v>
      </c>
      <c r="E30" s="606">
        <f t="shared" si="0"/>
        <v>313.12999999999994</v>
      </c>
      <c r="F30" s="607">
        <f t="shared" si="1"/>
        <v>1878.7799999999995</v>
      </c>
    </row>
    <row r="31" spans="1:6" ht="12.75">
      <c r="A31" s="470" t="s">
        <v>797</v>
      </c>
      <c r="B31" s="478" t="s">
        <v>986</v>
      </c>
      <c r="C31" s="476"/>
      <c r="D31" s="154"/>
      <c r="E31" s="606"/>
      <c r="F31" s="607"/>
    </row>
    <row r="32" spans="1:6" ht="12.75">
      <c r="A32" s="470"/>
      <c r="B32" s="475" t="s">
        <v>987</v>
      </c>
      <c r="C32" s="476"/>
      <c r="D32" s="154"/>
      <c r="E32" s="606"/>
      <c r="F32" s="607"/>
    </row>
    <row r="33" spans="1:6" ht="12.75">
      <c r="A33" s="470"/>
      <c r="B33" s="479" t="s">
        <v>988</v>
      </c>
      <c r="C33" s="480" t="s">
        <v>989</v>
      </c>
      <c r="D33" s="154">
        <v>688.7800000000001</v>
      </c>
      <c r="E33" s="606">
        <f t="shared" si="0"/>
        <v>137.75600000000003</v>
      </c>
      <c r="F33" s="607">
        <f t="shared" si="1"/>
        <v>826.5360000000001</v>
      </c>
    </row>
    <row r="34" spans="1:6" ht="12.75">
      <c r="A34" s="470"/>
      <c r="B34" s="116" t="s">
        <v>990</v>
      </c>
      <c r="C34" s="480" t="s">
        <v>352</v>
      </c>
      <c r="D34" s="154">
        <v>455.9199999999999</v>
      </c>
      <c r="E34" s="606">
        <f t="shared" si="0"/>
        <v>91.18399999999998</v>
      </c>
      <c r="F34" s="607">
        <f t="shared" si="1"/>
        <v>547.1039999999999</v>
      </c>
    </row>
    <row r="35" spans="1:6" ht="12.75">
      <c r="A35" s="470"/>
      <c r="B35" s="479" t="s">
        <v>991</v>
      </c>
      <c r="C35" s="480" t="s">
        <v>352</v>
      </c>
      <c r="D35" s="154">
        <v>404.17999999999995</v>
      </c>
      <c r="E35" s="606">
        <f t="shared" si="0"/>
        <v>80.836</v>
      </c>
      <c r="F35" s="607">
        <f t="shared" si="1"/>
        <v>485.01599999999996</v>
      </c>
    </row>
    <row r="36" spans="1:6" ht="12.75">
      <c r="A36" s="470"/>
      <c r="B36" s="479"/>
      <c r="C36" s="480"/>
      <c r="D36" s="154"/>
      <c r="E36" s="606"/>
      <c r="F36" s="607"/>
    </row>
    <row r="37" spans="1:6" ht="12.75">
      <c r="A37" s="470" t="s">
        <v>800</v>
      </c>
      <c r="B37" s="478" t="s">
        <v>986</v>
      </c>
      <c r="C37" s="480"/>
      <c r="D37" s="154"/>
      <c r="E37" s="606"/>
      <c r="F37" s="607"/>
    </row>
    <row r="38" spans="1:6" ht="12.75">
      <c r="A38" s="470"/>
      <c r="B38" s="111" t="s">
        <v>992</v>
      </c>
      <c r="C38" s="481" t="s">
        <v>352</v>
      </c>
      <c r="D38" s="154">
        <v>125.96000000000001</v>
      </c>
      <c r="E38" s="606">
        <f t="shared" si="0"/>
        <v>25.192000000000004</v>
      </c>
      <c r="F38" s="607">
        <f t="shared" si="1"/>
        <v>151.15200000000002</v>
      </c>
    </row>
    <row r="39" spans="1:6" ht="12.75">
      <c r="A39" s="470"/>
      <c r="B39" s="479"/>
      <c r="C39" s="480"/>
      <c r="D39" s="154"/>
      <c r="E39" s="606"/>
      <c r="F39" s="607"/>
    </row>
    <row r="40" spans="1:6" ht="14.25" customHeight="1">
      <c r="A40" s="482">
        <v>5</v>
      </c>
      <c r="B40" s="479" t="s">
        <v>993</v>
      </c>
      <c r="C40" s="480"/>
      <c r="D40" s="154"/>
      <c r="E40" s="606"/>
      <c r="F40" s="607"/>
    </row>
    <row r="41" spans="1:6" ht="9.75" customHeight="1">
      <c r="A41" s="482"/>
      <c r="B41" s="116" t="s">
        <v>994</v>
      </c>
      <c r="C41" s="480"/>
      <c r="D41" s="154"/>
      <c r="E41" s="606"/>
      <c r="F41" s="607"/>
    </row>
    <row r="42" spans="1:6" ht="12.75">
      <c r="A42" s="483"/>
      <c r="B42" s="484" t="s">
        <v>995</v>
      </c>
      <c r="C42" s="481" t="s">
        <v>352</v>
      </c>
      <c r="D42" s="154">
        <v>216.85000000000002</v>
      </c>
      <c r="E42" s="606">
        <f t="shared" si="0"/>
        <v>43.370000000000005</v>
      </c>
      <c r="F42" s="607">
        <f t="shared" si="1"/>
        <v>260.22</v>
      </c>
    </row>
    <row r="43" spans="1:6" ht="12.75" customHeight="1">
      <c r="A43" s="483"/>
      <c r="B43" s="484" t="s">
        <v>996</v>
      </c>
      <c r="C43" s="481" t="s">
        <v>352</v>
      </c>
      <c r="D43" s="154">
        <v>240.89</v>
      </c>
      <c r="E43" s="606">
        <f t="shared" si="0"/>
        <v>48.178</v>
      </c>
      <c r="F43" s="607">
        <f t="shared" si="1"/>
        <v>289.068</v>
      </c>
    </row>
    <row r="44" spans="1:6" ht="12.75">
      <c r="A44" s="483"/>
      <c r="B44" s="132" t="s">
        <v>997</v>
      </c>
      <c r="C44" s="481" t="s">
        <v>352</v>
      </c>
      <c r="D44" s="154">
        <v>456.65000000000003</v>
      </c>
      <c r="E44" s="606">
        <f t="shared" si="0"/>
        <v>91.33000000000001</v>
      </c>
      <c r="F44" s="607">
        <f t="shared" si="1"/>
        <v>547.98</v>
      </c>
    </row>
    <row r="45" spans="1:6" ht="12.75" customHeight="1">
      <c r="A45" s="483"/>
      <c r="B45" s="132" t="s">
        <v>998</v>
      </c>
      <c r="C45" s="481"/>
      <c r="D45" s="154"/>
      <c r="E45" s="606"/>
      <c r="F45" s="607"/>
    </row>
    <row r="46" spans="1:6" ht="12.75">
      <c r="A46" s="483"/>
      <c r="B46" s="484" t="s">
        <v>995</v>
      </c>
      <c r="C46" s="481" t="s">
        <v>352</v>
      </c>
      <c r="D46" s="154">
        <v>144.88</v>
      </c>
      <c r="E46" s="606">
        <f t="shared" si="0"/>
        <v>28.976</v>
      </c>
      <c r="F46" s="607">
        <f t="shared" si="1"/>
        <v>173.856</v>
      </c>
    </row>
    <row r="47" spans="1:6" ht="12.75">
      <c r="A47" s="483"/>
      <c r="B47" s="484" t="s">
        <v>996</v>
      </c>
      <c r="C47" s="481" t="s">
        <v>352</v>
      </c>
      <c r="D47" s="154">
        <v>192.86999999999998</v>
      </c>
      <c r="E47" s="606">
        <f t="shared" si="0"/>
        <v>38.574</v>
      </c>
      <c r="F47" s="607">
        <f t="shared" si="1"/>
        <v>231.44399999999996</v>
      </c>
    </row>
    <row r="48" spans="1:6" ht="12.75">
      <c r="A48" s="483"/>
      <c r="B48" s="132" t="s">
        <v>997</v>
      </c>
      <c r="C48" s="481" t="s">
        <v>352</v>
      </c>
      <c r="D48" s="154">
        <v>240.89</v>
      </c>
      <c r="E48" s="606">
        <f t="shared" si="0"/>
        <v>48.178</v>
      </c>
      <c r="F48" s="607">
        <f t="shared" si="1"/>
        <v>289.068</v>
      </c>
    </row>
    <row r="49" spans="1:6" ht="12.75">
      <c r="A49" s="485"/>
      <c r="B49" s="486"/>
      <c r="C49" s="487"/>
      <c r="D49" s="488"/>
      <c r="E49" s="489"/>
      <c r="F49" s="369"/>
    </row>
    <row r="50" ht="15.75">
      <c r="A50" s="462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</sheetData>
  <sheetProtection/>
  <mergeCells count="4">
    <mergeCell ref="A7:F7"/>
    <mergeCell ref="A8:F8"/>
    <mergeCell ref="A9:F9"/>
    <mergeCell ref="B10:F10"/>
  </mergeCells>
  <printOptions/>
  <pageMargins left="0.4724409448818898" right="0" top="0.1968503937007874" bottom="0" header="0.3937007874015748" footer="0.31496062992125984"/>
  <pageSetup fitToHeight="1" fitToWidth="1" horizontalDpi="120" verticalDpi="12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selection activeCell="D62" sqref="D62"/>
    </sheetView>
  </sheetViews>
  <sheetFormatPr defaultColWidth="9.00390625" defaultRowHeight="12.75"/>
  <cols>
    <col min="1" max="1" width="5.375" style="60" customWidth="1"/>
    <col min="2" max="2" width="37.25390625" style="60" customWidth="1"/>
    <col min="3" max="3" width="7.75390625" style="60" customWidth="1"/>
    <col min="4" max="4" width="12.625" style="60" customWidth="1"/>
    <col min="5" max="5" width="12.125" style="60" customWidth="1"/>
    <col min="6" max="6" width="14.00390625" style="60" customWidth="1"/>
    <col min="7" max="16384" width="9.125" style="60" customWidth="1"/>
  </cols>
  <sheetData>
    <row r="1" ht="12.75">
      <c r="D1" s="490"/>
    </row>
    <row r="2" ht="12.75">
      <c r="D2" s="490"/>
    </row>
    <row r="3" ht="12.75">
      <c r="D3" s="490"/>
    </row>
    <row r="4" ht="12.75">
      <c r="D4" s="522"/>
    </row>
    <row r="5" ht="12.75">
      <c r="D5" s="491"/>
    </row>
    <row r="6" spans="3:4" ht="12.75">
      <c r="C6" s="492"/>
      <c r="D6" s="492"/>
    </row>
    <row r="7" spans="1:4" ht="12.75">
      <c r="A7" s="490" t="s">
        <v>999</v>
      </c>
      <c r="B7" s="493"/>
      <c r="C7" s="493"/>
      <c r="D7" s="493"/>
    </row>
    <row r="8" spans="1:4" ht="12.75">
      <c r="A8" s="490" t="s">
        <v>1000</v>
      </c>
      <c r="B8" s="493"/>
      <c r="C8" s="490"/>
      <c r="D8" s="493"/>
    </row>
    <row r="9" spans="1:4" ht="12.75">
      <c r="A9" s="493" t="s">
        <v>23</v>
      </c>
      <c r="B9" s="490"/>
      <c r="C9" s="493"/>
      <c r="D9" s="493"/>
    </row>
    <row r="10" spans="1:4" ht="12.75">
      <c r="A10" s="493"/>
      <c r="B10" s="490"/>
      <c r="C10" s="493"/>
      <c r="D10" s="493"/>
    </row>
    <row r="11" spans="2:7" ht="13.5" thickBot="1">
      <c r="B11" s="494"/>
      <c r="D11" s="524" t="s">
        <v>1075</v>
      </c>
      <c r="E11" s="457"/>
      <c r="F11"/>
      <c r="G11"/>
    </row>
    <row r="12" spans="1:6" ht="12.75">
      <c r="A12" s="495" t="s">
        <v>1</v>
      </c>
      <c r="B12" s="495" t="s">
        <v>50</v>
      </c>
      <c r="C12" s="495" t="s">
        <v>51</v>
      </c>
      <c r="D12" s="496" t="s">
        <v>0</v>
      </c>
      <c r="E12" s="515"/>
      <c r="F12" s="519" t="s">
        <v>265</v>
      </c>
    </row>
    <row r="13" spans="1:6" ht="12.75">
      <c r="A13" s="497" t="s">
        <v>52</v>
      </c>
      <c r="B13" s="497" t="s">
        <v>53</v>
      </c>
      <c r="C13" s="497" t="s">
        <v>7</v>
      </c>
      <c r="D13" s="498" t="s">
        <v>19</v>
      </c>
      <c r="E13" s="516" t="s">
        <v>8</v>
      </c>
      <c r="F13" s="520" t="s">
        <v>969</v>
      </c>
    </row>
    <row r="14" spans="1:6" ht="12.75">
      <c r="A14" s="497"/>
      <c r="B14" s="497"/>
      <c r="C14" s="497"/>
      <c r="D14" s="498" t="s">
        <v>54</v>
      </c>
      <c r="E14" s="517">
        <v>0.2</v>
      </c>
      <c r="F14" s="520" t="s">
        <v>8</v>
      </c>
    </row>
    <row r="15" spans="1:6" ht="13.5" thickBot="1">
      <c r="A15" s="499"/>
      <c r="B15" s="499"/>
      <c r="C15" s="499"/>
      <c r="D15" s="500" t="s">
        <v>9</v>
      </c>
      <c r="E15" s="518" t="s">
        <v>970</v>
      </c>
      <c r="F15" s="521" t="s">
        <v>9</v>
      </c>
    </row>
    <row r="16" spans="1:6" ht="12.75">
      <c r="A16" s="84">
        <v>1</v>
      </c>
      <c r="B16" s="85" t="s">
        <v>1001</v>
      </c>
      <c r="C16" s="84"/>
      <c r="D16" s="608"/>
      <c r="E16" s="609"/>
      <c r="F16" s="609"/>
    </row>
    <row r="17" spans="1:6" ht="12.75">
      <c r="A17" s="84"/>
      <c r="B17" s="85" t="s">
        <v>1002</v>
      </c>
      <c r="C17" s="84"/>
      <c r="D17" s="610"/>
      <c r="E17" s="566"/>
      <c r="F17" s="566"/>
    </row>
    <row r="18" spans="1:6" ht="12.75">
      <c r="A18" s="84"/>
      <c r="B18" s="85" t="s">
        <v>1003</v>
      </c>
      <c r="C18" s="84"/>
      <c r="D18" s="610"/>
      <c r="E18" s="566"/>
      <c r="F18" s="566"/>
    </row>
    <row r="19" spans="1:6" ht="12.75">
      <c r="A19" s="84"/>
      <c r="B19" s="85" t="s">
        <v>1004</v>
      </c>
      <c r="C19" s="84"/>
      <c r="D19" s="610"/>
      <c r="E19" s="566"/>
      <c r="F19" s="566"/>
    </row>
    <row r="20" spans="1:6" ht="12.75">
      <c r="A20" s="501"/>
      <c r="B20" s="502" t="s">
        <v>1005</v>
      </c>
      <c r="C20" s="322" t="s">
        <v>57</v>
      </c>
      <c r="D20" s="610">
        <v>2696.68</v>
      </c>
      <c r="E20" s="566">
        <f>D20*20%</f>
        <v>539.336</v>
      </c>
      <c r="F20" s="566">
        <f>D20+E20</f>
        <v>3236.0159999999996</v>
      </c>
    </row>
    <row r="21" spans="1:6" ht="12.75">
      <c r="A21" s="501"/>
      <c r="B21" s="503" t="s">
        <v>59</v>
      </c>
      <c r="C21" s="322" t="s">
        <v>57</v>
      </c>
      <c r="D21" s="610">
        <v>2977.32</v>
      </c>
      <c r="E21" s="566">
        <f aca="true" t="shared" si="0" ref="E21:E83">D21*20%</f>
        <v>595.464</v>
      </c>
      <c r="F21" s="566">
        <f aca="true" t="shared" si="1" ref="F21:F83">D21+E21</f>
        <v>3572.784</v>
      </c>
    </row>
    <row r="22" spans="1:6" ht="12.75">
      <c r="A22" s="501"/>
      <c r="B22" s="503" t="s">
        <v>60</v>
      </c>
      <c r="C22" s="322" t="s">
        <v>57</v>
      </c>
      <c r="D22" s="610">
        <v>3294.58</v>
      </c>
      <c r="E22" s="566">
        <f t="shared" si="0"/>
        <v>658.916</v>
      </c>
      <c r="F22" s="566">
        <f t="shared" si="1"/>
        <v>3953.496</v>
      </c>
    </row>
    <row r="23" spans="1:6" ht="12.75">
      <c r="A23" s="84">
        <v>2</v>
      </c>
      <c r="B23" s="81" t="s">
        <v>106</v>
      </c>
      <c r="C23" s="58"/>
      <c r="D23" s="566"/>
      <c r="E23" s="566"/>
      <c r="F23" s="566"/>
    </row>
    <row r="24" spans="1:6" ht="12.75">
      <c r="A24" s="84"/>
      <c r="B24" s="81" t="s">
        <v>107</v>
      </c>
      <c r="C24" s="58" t="s">
        <v>108</v>
      </c>
      <c r="D24" s="610">
        <v>441.69</v>
      </c>
      <c r="E24" s="566">
        <f t="shared" si="0"/>
        <v>88.33800000000001</v>
      </c>
      <c r="F24" s="566">
        <f t="shared" si="1"/>
        <v>530.028</v>
      </c>
    </row>
    <row r="25" spans="1:6" ht="12.75">
      <c r="A25" s="84"/>
      <c r="B25" s="81"/>
      <c r="C25" s="58"/>
      <c r="D25" s="566"/>
      <c r="E25" s="566"/>
      <c r="F25" s="566"/>
    </row>
    <row r="26" spans="1:6" ht="12.75">
      <c r="A26" s="84"/>
      <c r="B26" s="82" t="s">
        <v>109</v>
      </c>
      <c r="C26" s="58" t="s">
        <v>108</v>
      </c>
      <c r="D26" s="566">
        <v>176.67</v>
      </c>
      <c r="E26" s="566">
        <f t="shared" si="0"/>
        <v>35.333999999999996</v>
      </c>
      <c r="F26" s="566">
        <f t="shared" si="1"/>
        <v>212.004</v>
      </c>
    </row>
    <row r="27" spans="1:6" ht="12.75">
      <c r="A27" s="84"/>
      <c r="B27" s="81"/>
      <c r="C27" s="58"/>
      <c r="D27" s="610"/>
      <c r="E27" s="566"/>
      <c r="F27" s="566"/>
    </row>
    <row r="28" spans="1:6" ht="12.75">
      <c r="A28" s="84">
        <v>3</v>
      </c>
      <c r="B28" s="85" t="s">
        <v>1006</v>
      </c>
      <c r="C28" s="86" t="s">
        <v>113</v>
      </c>
      <c r="D28" s="610">
        <v>17614.69</v>
      </c>
      <c r="E28" s="566">
        <f t="shared" si="0"/>
        <v>3522.938</v>
      </c>
      <c r="F28" s="566">
        <f t="shared" si="1"/>
        <v>21137.627999999997</v>
      </c>
    </row>
    <row r="29" spans="1:6" ht="12.75">
      <c r="A29" s="84">
        <v>4</v>
      </c>
      <c r="B29" s="85" t="s">
        <v>110</v>
      </c>
      <c r="C29" s="86"/>
      <c r="D29" s="610"/>
      <c r="E29" s="566"/>
      <c r="F29" s="566"/>
    </row>
    <row r="30" spans="1:6" ht="12.75">
      <c r="A30" s="84"/>
      <c r="B30" s="85" t="s">
        <v>111</v>
      </c>
      <c r="C30" s="86"/>
      <c r="D30" s="610"/>
      <c r="E30" s="566"/>
      <c r="F30" s="566"/>
    </row>
    <row r="31" spans="1:6" ht="12.75">
      <c r="A31" s="504"/>
      <c r="B31" s="62" t="s">
        <v>1007</v>
      </c>
      <c r="C31" s="505" t="s">
        <v>113</v>
      </c>
      <c r="D31" s="610">
        <v>13593.61</v>
      </c>
      <c r="E31" s="566">
        <f t="shared" si="0"/>
        <v>2718.722</v>
      </c>
      <c r="F31" s="566">
        <f t="shared" si="1"/>
        <v>16312.332</v>
      </c>
    </row>
    <row r="32" spans="1:6" ht="12.75">
      <c r="A32" s="504"/>
      <c r="B32" s="506" t="s">
        <v>118</v>
      </c>
      <c r="C32" s="505" t="s">
        <v>113</v>
      </c>
      <c r="D32" s="610">
        <v>17222.11</v>
      </c>
      <c r="E32" s="566">
        <f t="shared" si="0"/>
        <v>3444.4220000000005</v>
      </c>
      <c r="F32" s="566">
        <f t="shared" si="1"/>
        <v>20666.532</v>
      </c>
    </row>
    <row r="33" spans="1:6" ht="12.75">
      <c r="A33" s="504">
        <v>5</v>
      </c>
      <c r="B33" s="152" t="s">
        <v>1008</v>
      </c>
      <c r="C33" s="505"/>
      <c r="D33" s="610"/>
      <c r="E33" s="566"/>
      <c r="F33" s="566"/>
    </row>
    <row r="34" spans="1:6" ht="12.75">
      <c r="A34" s="504"/>
      <c r="B34" s="152" t="s">
        <v>1009</v>
      </c>
      <c r="C34" s="505"/>
      <c r="D34" s="610"/>
      <c r="E34" s="566"/>
      <c r="F34" s="566"/>
    </row>
    <row r="35" spans="1:6" ht="12.75">
      <c r="A35" s="504"/>
      <c r="B35" s="506" t="s">
        <v>71</v>
      </c>
      <c r="C35" s="505" t="s">
        <v>219</v>
      </c>
      <c r="D35" s="610">
        <v>114905.932</v>
      </c>
      <c r="E35" s="566">
        <f t="shared" si="0"/>
        <v>22981.186400000002</v>
      </c>
      <c r="F35" s="566">
        <f t="shared" si="1"/>
        <v>137887.1184</v>
      </c>
    </row>
    <row r="36" spans="1:6" ht="12.75">
      <c r="A36" s="504"/>
      <c r="B36" s="506" t="s">
        <v>1010</v>
      </c>
      <c r="C36" s="505" t="s">
        <v>219</v>
      </c>
      <c r="D36" s="610">
        <v>118001.25</v>
      </c>
      <c r="E36" s="566">
        <f t="shared" si="0"/>
        <v>23600.25</v>
      </c>
      <c r="F36" s="566">
        <f t="shared" si="1"/>
        <v>141601.5</v>
      </c>
    </row>
    <row r="37" spans="1:6" ht="12.75">
      <c r="A37" s="504"/>
      <c r="B37" s="62" t="s">
        <v>199</v>
      </c>
      <c r="C37" s="505" t="s">
        <v>219</v>
      </c>
      <c r="D37" s="610">
        <v>121797.39</v>
      </c>
      <c r="E37" s="566">
        <f t="shared" si="0"/>
        <v>24359.478000000003</v>
      </c>
      <c r="F37" s="566">
        <f t="shared" si="1"/>
        <v>146156.86800000002</v>
      </c>
    </row>
    <row r="38" spans="1:6" ht="12.75">
      <c r="A38" s="501">
        <v>6</v>
      </c>
      <c r="B38" s="507" t="s">
        <v>1011</v>
      </c>
      <c r="C38" s="86"/>
      <c r="D38" s="610"/>
      <c r="E38" s="566"/>
      <c r="F38" s="566"/>
    </row>
    <row r="39" spans="1:6" ht="12.75">
      <c r="A39" s="501"/>
      <c r="B39" s="507" t="s">
        <v>171</v>
      </c>
      <c r="C39" s="86"/>
      <c r="D39" s="610"/>
      <c r="E39" s="566"/>
      <c r="F39" s="566"/>
    </row>
    <row r="40" spans="1:6" ht="12.75">
      <c r="A40" s="501"/>
      <c r="B40" s="507" t="s">
        <v>1012</v>
      </c>
      <c r="C40" s="86"/>
      <c r="D40" s="610"/>
      <c r="E40" s="566"/>
      <c r="F40" s="566"/>
    </row>
    <row r="41" spans="1:6" ht="12.75">
      <c r="A41" s="501"/>
      <c r="B41" s="503" t="s">
        <v>173</v>
      </c>
      <c r="C41" s="86" t="s">
        <v>156</v>
      </c>
      <c r="D41" s="610">
        <v>682.11</v>
      </c>
      <c r="E41" s="566">
        <f t="shared" si="0"/>
        <v>136.422</v>
      </c>
      <c r="F41" s="566">
        <f t="shared" si="1"/>
        <v>818.532</v>
      </c>
    </row>
    <row r="42" spans="1:6" ht="12.75">
      <c r="A42" s="501"/>
      <c r="B42" s="503" t="s">
        <v>60</v>
      </c>
      <c r="C42" s="86" t="s">
        <v>156</v>
      </c>
      <c r="D42" s="610">
        <v>1193.03</v>
      </c>
      <c r="E42" s="566">
        <f t="shared" si="0"/>
        <v>238.606</v>
      </c>
      <c r="F42" s="566">
        <f t="shared" si="1"/>
        <v>1431.636</v>
      </c>
    </row>
    <row r="43" spans="1:6" ht="12.75">
      <c r="A43" s="501">
        <v>7</v>
      </c>
      <c r="B43" s="502" t="s">
        <v>1013</v>
      </c>
      <c r="C43" s="86"/>
      <c r="D43" s="610"/>
      <c r="E43" s="566"/>
      <c r="F43" s="566"/>
    </row>
    <row r="44" spans="1:6" ht="12.75">
      <c r="A44" s="504"/>
      <c r="B44" s="508" t="s">
        <v>958</v>
      </c>
      <c r="C44" s="86" t="s">
        <v>156</v>
      </c>
      <c r="D44" s="610">
        <v>896.69</v>
      </c>
      <c r="E44" s="566">
        <f t="shared" si="0"/>
        <v>179.33800000000002</v>
      </c>
      <c r="F44" s="566">
        <f t="shared" si="1"/>
        <v>1076.028</v>
      </c>
    </row>
    <row r="45" spans="1:6" ht="12.75">
      <c r="A45" s="504">
        <v>8</v>
      </c>
      <c r="B45" s="1" t="s">
        <v>252</v>
      </c>
      <c r="C45" s="58"/>
      <c r="D45" s="610"/>
      <c r="E45" s="566"/>
      <c r="F45" s="566"/>
    </row>
    <row r="46" spans="1:6" ht="12.75">
      <c r="A46" s="504"/>
      <c r="B46" s="1" t="s">
        <v>253</v>
      </c>
      <c r="C46" s="58" t="s">
        <v>156</v>
      </c>
      <c r="D46" s="610">
        <v>142.07</v>
      </c>
      <c r="E46" s="566">
        <f t="shared" si="0"/>
        <v>28.414</v>
      </c>
      <c r="F46" s="566">
        <f t="shared" si="1"/>
        <v>170.48399999999998</v>
      </c>
    </row>
    <row r="47" spans="1:6" ht="12.75">
      <c r="A47" s="501">
        <v>9</v>
      </c>
      <c r="B47" s="507" t="s">
        <v>1014</v>
      </c>
      <c r="C47" s="86"/>
      <c r="D47" s="610"/>
      <c r="E47" s="566"/>
      <c r="F47" s="566"/>
    </row>
    <row r="48" spans="1:6" ht="12.75">
      <c r="A48" s="501"/>
      <c r="B48" s="503" t="s">
        <v>1015</v>
      </c>
      <c r="C48" s="86" t="s">
        <v>156</v>
      </c>
      <c r="D48" s="610">
        <v>6155.51</v>
      </c>
      <c r="E48" s="566">
        <f t="shared" si="0"/>
        <v>1231.102</v>
      </c>
      <c r="F48" s="566">
        <f t="shared" si="1"/>
        <v>7386.612</v>
      </c>
    </row>
    <row r="49" spans="1:6" ht="12.75">
      <c r="A49" s="501"/>
      <c r="B49" s="503" t="s">
        <v>1016</v>
      </c>
      <c r="C49" s="86" t="s">
        <v>156</v>
      </c>
      <c r="D49" s="610">
        <v>9415.28</v>
      </c>
      <c r="E49" s="566">
        <f t="shared" si="0"/>
        <v>1883.0560000000003</v>
      </c>
      <c r="F49" s="566">
        <f t="shared" si="1"/>
        <v>11298.336000000001</v>
      </c>
    </row>
    <row r="50" spans="1:6" ht="12.75">
      <c r="A50" s="501"/>
      <c r="B50" s="503" t="s">
        <v>1017</v>
      </c>
      <c r="C50" s="86" t="s">
        <v>156</v>
      </c>
      <c r="D50" s="610">
        <v>12904.73</v>
      </c>
      <c r="E50" s="566">
        <f t="shared" si="0"/>
        <v>2580.946</v>
      </c>
      <c r="F50" s="566">
        <f t="shared" si="1"/>
        <v>15485.676</v>
      </c>
    </row>
    <row r="51" spans="1:6" ht="12.75">
      <c r="A51" s="501"/>
      <c r="B51" s="503" t="s">
        <v>1018</v>
      </c>
      <c r="C51" s="86" t="s">
        <v>156</v>
      </c>
      <c r="D51" s="610">
        <v>16259.76</v>
      </c>
      <c r="E51" s="566">
        <f t="shared" si="0"/>
        <v>3251.952</v>
      </c>
      <c r="F51" s="566">
        <f t="shared" si="1"/>
        <v>19511.712</v>
      </c>
    </row>
    <row r="52" spans="1:6" ht="12.75">
      <c r="A52" s="501">
        <v>10</v>
      </c>
      <c r="B52" s="507" t="s">
        <v>1019</v>
      </c>
      <c r="C52" s="86"/>
      <c r="D52" s="610"/>
      <c r="E52" s="566"/>
      <c r="F52" s="566"/>
    </row>
    <row r="53" spans="1:6" ht="12.75">
      <c r="A53" s="501"/>
      <c r="B53" s="507" t="s">
        <v>1020</v>
      </c>
      <c r="C53" s="86" t="s">
        <v>156</v>
      </c>
      <c r="D53" s="610">
        <v>397.01</v>
      </c>
      <c r="E53" s="566">
        <f t="shared" si="0"/>
        <v>79.402</v>
      </c>
      <c r="F53" s="566">
        <f t="shared" si="1"/>
        <v>476.412</v>
      </c>
    </row>
    <row r="54" spans="1:6" ht="12.75">
      <c r="A54" s="501"/>
      <c r="B54" s="507" t="s">
        <v>1021</v>
      </c>
      <c r="C54" s="86" t="s">
        <v>156</v>
      </c>
      <c r="D54" s="610">
        <v>509.67</v>
      </c>
      <c r="E54" s="566">
        <f t="shared" si="0"/>
        <v>101.93400000000001</v>
      </c>
      <c r="F54" s="566">
        <f t="shared" si="1"/>
        <v>611.604</v>
      </c>
    </row>
    <row r="55" spans="1:6" ht="12.75">
      <c r="A55" s="84">
        <v>11</v>
      </c>
      <c r="B55" s="88" t="s">
        <v>1022</v>
      </c>
      <c r="C55" s="86"/>
      <c r="D55" s="610"/>
      <c r="E55" s="566"/>
      <c r="F55" s="566"/>
    </row>
    <row r="56" spans="1:6" ht="12.75">
      <c r="A56" s="84"/>
      <c r="B56" s="88" t="s">
        <v>1023</v>
      </c>
      <c r="C56" s="86" t="s">
        <v>156</v>
      </c>
      <c r="D56" s="610">
        <v>1784.27</v>
      </c>
      <c r="E56" s="566">
        <f t="shared" si="0"/>
        <v>356.85400000000004</v>
      </c>
      <c r="F56" s="566">
        <f t="shared" si="1"/>
        <v>2141.124</v>
      </c>
    </row>
    <row r="57" spans="1:6" ht="12.75">
      <c r="A57" s="84"/>
      <c r="B57" s="88" t="s">
        <v>1024</v>
      </c>
      <c r="C57" s="86" t="s">
        <v>156</v>
      </c>
      <c r="D57" s="610">
        <v>2772.19</v>
      </c>
      <c r="E57" s="566">
        <f t="shared" si="0"/>
        <v>554.438</v>
      </c>
      <c r="F57" s="566">
        <f t="shared" si="1"/>
        <v>3326.628</v>
      </c>
    </row>
    <row r="58" spans="1:6" ht="12.75">
      <c r="A58" s="504">
        <v>12</v>
      </c>
      <c r="B58" s="509" t="s">
        <v>1025</v>
      </c>
      <c r="C58" s="86"/>
      <c r="D58" s="610"/>
      <c r="E58" s="566"/>
      <c r="F58" s="566"/>
    </row>
    <row r="59" spans="1:6" ht="12.75">
      <c r="A59" s="504"/>
      <c r="B59" s="1" t="s">
        <v>1026</v>
      </c>
      <c r="C59" s="86" t="s">
        <v>180</v>
      </c>
      <c r="D59" s="610">
        <v>18662.82</v>
      </c>
      <c r="E59" s="566">
        <f t="shared" si="0"/>
        <v>3732.5640000000003</v>
      </c>
      <c r="F59" s="566">
        <f t="shared" si="1"/>
        <v>22395.384</v>
      </c>
    </row>
    <row r="60" spans="1:6" ht="12.75">
      <c r="A60" s="504"/>
      <c r="B60" s="509" t="s">
        <v>1027</v>
      </c>
      <c r="C60" s="86" t="s">
        <v>180</v>
      </c>
      <c r="D60" s="610">
        <v>112833.46</v>
      </c>
      <c r="E60" s="566">
        <f t="shared" si="0"/>
        <v>22566.692000000003</v>
      </c>
      <c r="F60" s="566">
        <f t="shared" si="1"/>
        <v>135400.152</v>
      </c>
    </row>
    <row r="61" spans="1:6" ht="12.75">
      <c r="A61" s="84">
        <v>13</v>
      </c>
      <c r="B61" s="88" t="s">
        <v>204</v>
      </c>
      <c r="C61" s="86"/>
      <c r="D61" s="610"/>
      <c r="E61" s="566"/>
      <c r="F61" s="566"/>
    </row>
    <row r="62" spans="1:6" ht="12.75">
      <c r="A62" s="84"/>
      <c r="B62" s="88" t="s">
        <v>70</v>
      </c>
      <c r="C62" s="86" t="s">
        <v>205</v>
      </c>
      <c r="D62" s="610">
        <v>306.36</v>
      </c>
      <c r="E62" s="566">
        <f t="shared" si="0"/>
        <v>61.272000000000006</v>
      </c>
      <c r="F62" s="566">
        <f t="shared" si="1"/>
        <v>367.632</v>
      </c>
    </row>
    <row r="63" spans="1:6" ht="12.75">
      <c r="A63" s="84"/>
      <c r="B63" s="89" t="s">
        <v>1028</v>
      </c>
      <c r="C63" s="86" t="s">
        <v>205</v>
      </c>
      <c r="D63" s="610">
        <v>466.12</v>
      </c>
      <c r="E63" s="566">
        <f t="shared" si="0"/>
        <v>93.224</v>
      </c>
      <c r="F63" s="566">
        <f t="shared" si="1"/>
        <v>559.344</v>
      </c>
    </row>
    <row r="64" spans="1:6" ht="12.75">
      <c r="A64" s="84">
        <v>14</v>
      </c>
      <c r="B64" s="88" t="s">
        <v>1029</v>
      </c>
      <c r="C64" s="86" t="s">
        <v>1030</v>
      </c>
      <c r="D64" s="610">
        <v>38690.4</v>
      </c>
      <c r="E64" s="566">
        <f t="shared" si="0"/>
        <v>7738.080000000001</v>
      </c>
      <c r="F64" s="566">
        <f t="shared" si="1"/>
        <v>46428.48</v>
      </c>
    </row>
    <row r="65" spans="1:6" ht="12.75">
      <c r="A65" s="84">
        <v>15</v>
      </c>
      <c r="B65" s="88" t="s">
        <v>1031</v>
      </c>
      <c r="C65" s="86"/>
      <c r="D65" s="610"/>
      <c r="E65" s="566"/>
      <c r="F65" s="566"/>
    </row>
    <row r="66" spans="1:6" ht="12.75">
      <c r="A66" s="84"/>
      <c r="B66" s="88" t="s">
        <v>1032</v>
      </c>
      <c r="C66" s="86" t="s">
        <v>156</v>
      </c>
      <c r="D66" s="610">
        <v>1974</v>
      </c>
      <c r="E66" s="566">
        <f t="shared" si="0"/>
        <v>394.8</v>
      </c>
      <c r="F66" s="566">
        <f t="shared" si="1"/>
        <v>2368.8</v>
      </c>
    </row>
    <row r="67" spans="1:6" ht="12.75">
      <c r="A67" s="84"/>
      <c r="B67" s="88" t="s">
        <v>1033</v>
      </c>
      <c r="C67" s="86" t="s">
        <v>156</v>
      </c>
      <c r="D67" s="610">
        <v>3507.03</v>
      </c>
      <c r="E67" s="566">
        <f t="shared" si="0"/>
        <v>701.4060000000001</v>
      </c>
      <c r="F67" s="566">
        <f t="shared" si="1"/>
        <v>4208.436000000001</v>
      </c>
    </row>
    <row r="68" spans="1:6" ht="12.75">
      <c r="A68" s="84">
        <v>16</v>
      </c>
      <c r="B68" s="85" t="s">
        <v>1034</v>
      </c>
      <c r="C68" s="86" t="s">
        <v>156</v>
      </c>
      <c r="D68" s="610">
        <v>1419.87</v>
      </c>
      <c r="E68" s="566">
        <f t="shared" si="0"/>
        <v>283.974</v>
      </c>
      <c r="F68" s="566">
        <f t="shared" si="1"/>
        <v>1703.8439999999998</v>
      </c>
    </row>
    <row r="69" spans="1:6" ht="12.75">
      <c r="A69" s="84">
        <v>17</v>
      </c>
      <c r="B69" s="88" t="s">
        <v>841</v>
      </c>
      <c r="C69" s="86"/>
      <c r="D69" s="610"/>
      <c r="E69" s="566"/>
      <c r="F69" s="566"/>
    </row>
    <row r="70" spans="1:6" ht="12.75">
      <c r="A70" s="84"/>
      <c r="B70" s="88" t="s">
        <v>1035</v>
      </c>
      <c r="C70" s="86" t="s">
        <v>1036</v>
      </c>
      <c r="D70" s="610">
        <v>106789.92</v>
      </c>
      <c r="E70" s="566">
        <f t="shared" si="0"/>
        <v>21357.984</v>
      </c>
      <c r="F70" s="566">
        <f t="shared" si="1"/>
        <v>128147.904</v>
      </c>
    </row>
    <row r="71" spans="1:6" ht="12.75">
      <c r="A71" s="84">
        <v>18</v>
      </c>
      <c r="B71" s="88" t="s">
        <v>855</v>
      </c>
      <c r="C71" s="86"/>
      <c r="D71" s="610"/>
      <c r="E71" s="566"/>
      <c r="F71" s="566"/>
    </row>
    <row r="72" spans="1:6" ht="12.75">
      <c r="A72" s="84"/>
      <c r="B72" s="88" t="s">
        <v>856</v>
      </c>
      <c r="C72" s="86" t="s">
        <v>1036</v>
      </c>
      <c r="D72" s="610">
        <v>34653.66</v>
      </c>
      <c r="E72" s="566">
        <f t="shared" si="0"/>
        <v>6930.732000000001</v>
      </c>
      <c r="F72" s="566">
        <f t="shared" si="1"/>
        <v>41584.39200000001</v>
      </c>
    </row>
    <row r="73" spans="1:6" ht="12.75">
      <c r="A73" s="84">
        <v>19</v>
      </c>
      <c r="B73" s="85" t="s">
        <v>1037</v>
      </c>
      <c r="C73" s="86"/>
      <c r="D73" s="610"/>
      <c r="E73" s="566"/>
      <c r="F73" s="566"/>
    </row>
    <row r="74" spans="1:6" ht="12.75">
      <c r="A74" s="84"/>
      <c r="B74" s="88" t="s">
        <v>1038</v>
      </c>
      <c r="C74" s="86" t="s">
        <v>180</v>
      </c>
      <c r="D74" s="610">
        <v>27170.51</v>
      </c>
      <c r="E74" s="566">
        <f t="shared" si="0"/>
        <v>5434.102</v>
      </c>
      <c r="F74" s="566">
        <f t="shared" si="1"/>
        <v>32604.611999999997</v>
      </c>
    </row>
    <row r="75" spans="1:6" ht="12.75">
      <c r="A75" s="84">
        <v>20</v>
      </c>
      <c r="B75" s="88" t="s">
        <v>1039</v>
      </c>
      <c r="C75" s="86" t="s">
        <v>180</v>
      </c>
      <c r="D75" s="610">
        <v>10740</v>
      </c>
      <c r="E75" s="566">
        <f t="shared" si="0"/>
        <v>2148</v>
      </c>
      <c r="F75" s="566">
        <f t="shared" si="1"/>
        <v>12888</v>
      </c>
    </row>
    <row r="76" spans="1:6" ht="12.75">
      <c r="A76" s="84">
        <v>21</v>
      </c>
      <c r="B76" s="88" t="s">
        <v>1040</v>
      </c>
      <c r="C76" s="86" t="s">
        <v>244</v>
      </c>
      <c r="D76" s="610">
        <v>1450.08</v>
      </c>
      <c r="E76" s="566">
        <f t="shared" si="0"/>
        <v>290.016</v>
      </c>
      <c r="F76" s="566">
        <f t="shared" si="1"/>
        <v>1740.096</v>
      </c>
    </row>
    <row r="77" spans="1:6" ht="12.75">
      <c r="A77" s="84">
        <v>22</v>
      </c>
      <c r="B77" s="88" t="s">
        <v>1041</v>
      </c>
      <c r="C77" s="86"/>
      <c r="D77" s="610"/>
      <c r="E77" s="566"/>
      <c r="F77" s="566"/>
    </row>
    <row r="78" spans="1:6" ht="12.75">
      <c r="A78" s="84"/>
      <c r="B78" s="88" t="s">
        <v>1042</v>
      </c>
      <c r="C78" s="86" t="s">
        <v>244</v>
      </c>
      <c r="D78" s="610">
        <v>1087.56</v>
      </c>
      <c r="E78" s="566">
        <f t="shared" si="0"/>
        <v>217.512</v>
      </c>
      <c r="F78" s="566">
        <f t="shared" si="1"/>
        <v>1305.072</v>
      </c>
    </row>
    <row r="79" spans="1:6" ht="12.75">
      <c r="A79" s="84">
        <v>23</v>
      </c>
      <c r="B79" s="88" t="s">
        <v>1043</v>
      </c>
      <c r="C79" s="86"/>
      <c r="D79" s="610"/>
      <c r="E79" s="566"/>
      <c r="F79" s="566"/>
    </row>
    <row r="80" spans="1:6" ht="12.75">
      <c r="A80" s="84"/>
      <c r="B80" s="88" t="s">
        <v>1044</v>
      </c>
      <c r="C80" s="86" t="s">
        <v>154</v>
      </c>
      <c r="D80" s="610">
        <v>23072.38</v>
      </c>
      <c r="E80" s="566">
        <f t="shared" si="0"/>
        <v>4614.476000000001</v>
      </c>
      <c r="F80" s="566">
        <f t="shared" si="1"/>
        <v>27686.856</v>
      </c>
    </row>
    <row r="81" spans="1:6" ht="12.75">
      <c r="A81" s="84"/>
      <c r="B81" s="88" t="s">
        <v>1045</v>
      </c>
      <c r="C81" s="86" t="s">
        <v>154</v>
      </c>
      <c r="D81" s="610">
        <v>33952.47</v>
      </c>
      <c r="E81" s="566">
        <f t="shared" si="0"/>
        <v>6790.494000000001</v>
      </c>
      <c r="F81" s="566">
        <f t="shared" si="1"/>
        <v>40742.964</v>
      </c>
    </row>
    <row r="82" spans="1:6" ht="12.75">
      <c r="A82" s="84"/>
      <c r="B82" s="88" t="s">
        <v>1046</v>
      </c>
      <c r="C82" s="86" t="s">
        <v>154</v>
      </c>
      <c r="D82" s="610">
        <v>44087.01</v>
      </c>
      <c r="E82" s="566">
        <f t="shared" si="0"/>
        <v>8817.402</v>
      </c>
      <c r="F82" s="566">
        <f t="shared" si="1"/>
        <v>52904.412000000004</v>
      </c>
    </row>
    <row r="83" spans="1:6" ht="12.75">
      <c r="A83" s="504"/>
      <c r="B83" s="89" t="s">
        <v>1047</v>
      </c>
      <c r="C83" s="86" t="s">
        <v>154</v>
      </c>
      <c r="D83" s="610">
        <v>51883.26</v>
      </c>
      <c r="E83" s="566">
        <f t="shared" si="0"/>
        <v>10376.652000000002</v>
      </c>
      <c r="F83" s="566">
        <f t="shared" si="1"/>
        <v>62259.912000000004</v>
      </c>
    </row>
    <row r="84" spans="1:6" ht="12.75">
      <c r="A84" s="504">
        <v>24</v>
      </c>
      <c r="B84" s="510" t="s">
        <v>1048</v>
      </c>
      <c r="C84" s="86"/>
      <c r="D84" s="610"/>
      <c r="E84" s="566"/>
      <c r="F84" s="566"/>
    </row>
    <row r="85" spans="1:6" ht="12.75">
      <c r="A85" s="504"/>
      <c r="B85" s="510" t="s">
        <v>1049</v>
      </c>
      <c r="C85" s="86"/>
      <c r="D85" s="610"/>
      <c r="E85" s="566"/>
      <c r="F85" s="566"/>
    </row>
    <row r="86" spans="1:6" ht="12.75">
      <c r="A86" s="504"/>
      <c r="B86" s="506" t="s">
        <v>71</v>
      </c>
      <c r="C86" s="505" t="s">
        <v>219</v>
      </c>
      <c r="D86" s="610">
        <v>140478.93</v>
      </c>
      <c r="E86" s="566">
        <f>D86*20%</f>
        <v>28095.786</v>
      </c>
      <c r="F86" s="566">
        <f>D86+E86</f>
        <v>168574.716</v>
      </c>
    </row>
    <row r="87" spans="1:6" ht="12.75">
      <c r="A87" s="62"/>
      <c r="B87" s="506" t="s">
        <v>1010</v>
      </c>
      <c r="C87" s="505" t="s">
        <v>219</v>
      </c>
      <c r="D87" s="610">
        <v>143605.92</v>
      </c>
      <c r="E87" s="566">
        <f>D87*20%</f>
        <v>28721.184000000005</v>
      </c>
      <c r="F87" s="566">
        <f>D87+E87</f>
        <v>172327.10400000002</v>
      </c>
    </row>
    <row r="88" spans="1:6" ht="13.5" thickBot="1">
      <c r="A88" s="511"/>
      <c r="B88" s="64" t="s">
        <v>199</v>
      </c>
      <c r="C88" s="512" t="s">
        <v>219</v>
      </c>
      <c r="D88" s="611">
        <v>147440.93</v>
      </c>
      <c r="E88" s="569">
        <f>D88*20%</f>
        <v>29488.186</v>
      </c>
      <c r="F88" s="569">
        <f>D88+E88</f>
        <v>176929.11599999998</v>
      </c>
    </row>
    <row r="89" spans="1:4" ht="12.75">
      <c r="A89" s="156"/>
      <c r="B89" s="305"/>
      <c r="C89" s="513"/>
      <c r="D89" s="514"/>
    </row>
    <row r="90" spans="1:4" ht="12.75">
      <c r="A90" s="156"/>
      <c r="B90" s="305"/>
      <c r="C90" s="513"/>
      <c r="D90" s="514"/>
    </row>
  </sheetData>
  <sheetProtection/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3">
      <selection activeCell="D29" sqref="D29"/>
    </sheetView>
  </sheetViews>
  <sheetFormatPr defaultColWidth="9.00390625" defaultRowHeight="12.75"/>
  <cols>
    <col min="1" max="1" width="4.125" style="0" customWidth="1"/>
    <col min="2" max="2" width="52.75390625" style="0" customWidth="1"/>
    <col min="3" max="3" width="7.625" style="0" customWidth="1"/>
    <col min="4" max="4" width="10.125" style="0" customWidth="1"/>
  </cols>
  <sheetData>
    <row r="1" spans="3:5" ht="12.75">
      <c r="C1" s="7"/>
      <c r="D1" s="7"/>
      <c r="E1" s="8"/>
    </row>
    <row r="2" spans="3:5" ht="12.75">
      <c r="C2" s="7"/>
      <c r="D2" s="7"/>
      <c r="E2" s="8"/>
    </row>
    <row r="3" spans="3:5" ht="12.75">
      <c r="C3" s="7"/>
      <c r="D3" s="7"/>
      <c r="E3" s="8"/>
    </row>
    <row r="4" spans="1:5" ht="15">
      <c r="A4" s="2"/>
      <c r="B4" s="3"/>
      <c r="C4" s="3"/>
      <c r="D4" s="25"/>
      <c r="E4" s="25"/>
    </row>
    <row r="5" spans="1:4" ht="15">
      <c r="A5" s="2"/>
      <c r="B5" s="3"/>
      <c r="C5" s="3"/>
      <c r="D5" s="4"/>
    </row>
    <row r="6" spans="1:4" ht="15">
      <c r="A6" s="2"/>
      <c r="B6" s="3"/>
      <c r="C6" s="3"/>
      <c r="D6" s="4"/>
    </row>
    <row r="7" spans="1:4" ht="15">
      <c r="A7" s="7" t="s">
        <v>1050</v>
      </c>
      <c r="B7" s="6"/>
      <c r="C7" s="6"/>
      <c r="D7" s="9"/>
    </row>
    <row r="8" spans="1:10" ht="14.25" customHeight="1">
      <c r="A8" s="672" t="s">
        <v>1051</v>
      </c>
      <c r="B8" s="672"/>
      <c r="C8" s="672"/>
      <c r="D8" s="672"/>
      <c r="E8" s="672"/>
      <c r="F8" s="672"/>
      <c r="G8" s="25"/>
      <c r="H8" s="25"/>
      <c r="I8" s="25"/>
      <c r="J8" s="25"/>
    </row>
    <row r="9" spans="1:11" ht="12.75">
      <c r="A9" s="7"/>
      <c r="B9" s="672" t="s">
        <v>1052</v>
      </c>
      <c r="C9" s="672"/>
      <c r="D9" s="672"/>
      <c r="E9" s="25"/>
      <c r="F9" s="25"/>
      <c r="G9" s="25"/>
      <c r="H9" s="25"/>
      <c r="I9" s="25"/>
      <c r="J9" s="25"/>
      <c r="K9" s="25"/>
    </row>
    <row r="10" spans="1:4" ht="12.75">
      <c r="A10" s="7"/>
      <c r="B10" s="7"/>
      <c r="C10" s="7"/>
      <c r="D10" s="8"/>
    </row>
    <row r="11" spans="2:4" ht="13.5" thickBot="1">
      <c r="B11" s="523"/>
      <c r="C11" s="524" t="s">
        <v>1075</v>
      </c>
      <c r="D11" s="457"/>
    </row>
    <row r="12" spans="1:6" ht="12.75">
      <c r="A12" s="14"/>
      <c r="B12" s="15"/>
      <c r="C12" s="12"/>
      <c r="D12" s="12" t="s">
        <v>0</v>
      </c>
      <c r="E12" s="40"/>
      <c r="F12" s="38" t="s">
        <v>265</v>
      </c>
    </row>
    <row r="13" spans="1:6" ht="12.75">
      <c r="A13" s="16" t="s">
        <v>1</v>
      </c>
      <c r="B13" s="5" t="s">
        <v>2</v>
      </c>
      <c r="C13" s="13" t="s">
        <v>3</v>
      </c>
      <c r="D13" s="13" t="s">
        <v>4</v>
      </c>
      <c r="E13" s="535" t="s">
        <v>8</v>
      </c>
      <c r="F13" s="35" t="s">
        <v>969</v>
      </c>
    </row>
    <row r="14" spans="1:6" ht="12.75">
      <c r="A14" s="16" t="s">
        <v>5</v>
      </c>
      <c r="B14" s="5" t="s">
        <v>6</v>
      </c>
      <c r="C14" s="13" t="s">
        <v>7</v>
      </c>
      <c r="D14" s="13" t="s">
        <v>8</v>
      </c>
      <c r="E14" s="536">
        <v>0.2</v>
      </c>
      <c r="F14" s="35" t="s">
        <v>8</v>
      </c>
    </row>
    <row r="15" spans="1:6" ht="13.5" thickBot="1">
      <c r="A15" s="16"/>
      <c r="B15" s="5"/>
      <c r="C15" s="13"/>
      <c r="D15" s="13" t="s">
        <v>9</v>
      </c>
      <c r="E15" s="537" t="s">
        <v>970</v>
      </c>
      <c r="F15" s="39" t="s">
        <v>9</v>
      </c>
    </row>
    <row r="16" spans="1:6" ht="14.25" thickBot="1" thickTop="1">
      <c r="A16" s="459">
        <v>1</v>
      </c>
      <c r="B16" s="525">
        <v>2</v>
      </c>
      <c r="C16" s="526">
        <v>3</v>
      </c>
      <c r="D16" s="12">
        <v>4</v>
      </c>
      <c r="E16" s="12">
        <v>5</v>
      </c>
      <c r="F16" s="12">
        <v>6</v>
      </c>
    </row>
    <row r="17" spans="1:6" ht="12.75">
      <c r="A17" s="12">
        <v>1</v>
      </c>
      <c r="B17" s="100" t="s">
        <v>1053</v>
      </c>
      <c r="C17" s="12"/>
      <c r="D17" s="102"/>
      <c r="E17" s="102"/>
      <c r="F17" s="102"/>
    </row>
    <row r="18" spans="1:6" ht="12.75">
      <c r="A18" s="83"/>
      <c r="B18" s="57" t="s">
        <v>1054</v>
      </c>
      <c r="C18" s="13" t="s">
        <v>10</v>
      </c>
      <c r="D18" s="540">
        <v>110.10000000000001</v>
      </c>
      <c r="E18" s="566">
        <f>D18*20%</f>
        <v>22.020000000000003</v>
      </c>
      <c r="F18" s="540">
        <f>D18+E18</f>
        <v>132.12</v>
      </c>
    </row>
    <row r="19" spans="1:6" ht="12.75">
      <c r="A19" s="83"/>
      <c r="B19" s="57" t="s">
        <v>1055</v>
      </c>
      <c r="C19" s="13" t="s">
        <v>10</v>
      </c>
      <c r="D19" s="540">
        <v>48.910000000000004</v>
      </c>
      <c r="E19" s="566">
        <f aca="true" t="shared" si="0" ref="E19:E35">D19*20%</f>
        <v>9.782000000000002</v>
      </c>
      <c r="F19" s="540">
        <f aca="true" t="shared" si="1" ref="F19:F35">D19+E19</f>
        <v>58.69200000000001</v>
      </c>
    </row>
    <row r="20" spans="1:6" ht="12.75">
      <c r="A20" s="83">
        <v>2</v>
      </c>
      <c r="B20" s="57" t="s">
        <v>1056</v>
      </c>
      <c r="C20" s="13"/>
      <c r="D20" s="540"/>
      <c r="E20" s="566"/>
      <c r="F20" s="540"/>
    </row>
    <row r="21" spans="1:6" ht="12.75">
      <c r="A21" s="83"/>
      <c r="B21" s="527" t="s">
        <v>1057</v>
      </c>
      <c r="C21" s="13"/>
      <c r="D21" s="566"/>
      <c r="E21" s="566"/>
      <c r="F21" s="540"/>
    </row>
    <row r="22" spans="1:6" ht="12.75">
      <c r="A22" s="83"/>
      <c r="B22" s="527" t="s">
        <v>1058</v>
      </c>
      <c r="C22" s="13" t="s">
        <v>10</v>
      </c>
      <c r="D22" s="566">
        <v>144.56</v>
      </c>
      <c r="E22" s="566">
        <f t="shared" si="0"/>
        <v>28.912000000000003</v>
      </c>
      <c r="F22" s="540">
        <f t="shared" si="1"/>
        <v>173.472</v>
      </c>
    </row>
    <row r="23" spans="1:6" ht="12.75">
      <c r="A23" s="83"/>
      <c r="B23" s="57" t="s">
        <v>1059</v>
      </c>
      <c r="C23" s="13" t="s">
        <v>10</v>
      </c>
      <c r="D23" s="566">
        <v>245.76</v>
      </c>
      <c r="E23" s="566">
        <f t="shared" si="0"/>
        <v>49.152</v>
      </c>
      <c r="F23" s="540">
        <f t="shared" si="1"/>
        <v>294.912</v>
      </c>
    </row>
    <row r="24" spans="1:6" ht="12.75">
      <c r="A24" s="83"/>
      <c r="B24" s="527" t="s">
        <v>1060</v>
      </c>
      <c r="C24" s="13"/>
      <c r="D24" s="566"/>
      <c r="E24" s="566"/>
      <c r="F24" s="540"/>
    </row>
    <row r="25" spans="1:6" ht="12.75">
      <c r="A25" s="83"/>
      <c r="B25" s="527" t="s">
        <v>1058</v>
      </c>
      <c r="C25" s="13" t="s">
        <v>10</v>
      </c>
      <c r="D25" s="566">
        <v>173.46999999999997</v>
      </c>
      <c r="E25" s="566">
        <f t="shared" si="0"/>
        <v>34.693999999999996</v>
      </c>
      <c r="F25" s="540">
        <f t="shared" si="1"/>
        <v>208.16399999999996</v>
      </c>
    </row>
    <row r="26" spans="1:6" ht="12.75">
      <c r="A26" s="83"/>
      <c r="B26" s="57" t="s">
        <v>1059</v>
      </c>
      <c r="C26" s="13" t="s">
        <v>10</v>
      </c>
      <c r="D26" s="566">
        <v>294.9200000000001</v>
      </c>
      <c r="E26" s="566">
        <f t="shared" si="0"/>
        <v>58.984000000000016</v>
      </c>
      <c r="F26" s="540">
        <f t="shared" si="1"/>
        <v>353.9040000000001</v>
      </c>
    </row>
    <row r="27" spans="1:6" ht="12.75">
      <c r="A27" s="83">
        <v>3</v>
      </c>
      <c r="B27" s="57" t="s">
        <v>1061</v>
      </c>
      <c r="C27" s="57"/>
      <c r="D27" s="540"/>
      <c r="E27" s="566"/>
      <c r="F27" s="540"/>
    </row>
    <row r="28" spans="1:6" ht="12.75">
      <c r="A28" s="83"/>
      <c r="B28" s="57" t="s">
        <v>1062</v>
      </c>
      <c r="C28" s="13" t="s">
        <v>10</v>
      </c>
      <c r="D28" s="566">
        <v>406.30999999999995</v>
      </c>
      <c r="E28" s="566">
        <f t="shared" si="0"/>
        <v>81.262</v>
      </c>
      <c r="F28" s="540">
        <f t="shared" si="1"/>
        <v>487.57199999999995</v>
      </c>
    </row>
    <row r="29" spans="1:6" ht="12.75">
      <c r="A29" s="83"/>
      <c r="B29" s="527" t="s">
        <v>1063</v>
      </c>
      <c r="C29" s="13" t="s">
        <v>10</v>
      </c>
      <c r="D29" s="566">
        <v>696.53</v>
      </c>
      <c r="E29" s="566">
        <f t="shared" si="0"/>
        <v>139.306</v>
      </c>
      <c r="F29" s="540">
        <f t="shared" si="1"/>
        <v>835.836</v>
      </c>
    </row>
    <row r="30" spans="1:6" ht="12.75">
      <c r="A30" s="83"/>
      <c r="B30" s="527" t="s">
        <v>1064</v>
      </c>
      <c r="C30" s="13" t="s">
        <v>10</v>
      </c>
      <c r="D30" s="566">
        <v>1061.25</v>
      </c>
      <c r="E30" s="566">
        <f t="shared" si="0"/>
        <v>212.25</v>
      </c>
      <c r="F30" s="540">
        <f t="shared" si="1"/>
        <v>1273.5</v>
      </c>
    </row>
    <row r="31" spans="1:6" ht="12.75">
      <c r="A31" s="83"/>
      <c r="B31" s="54" t="s">
        <v>1065</v>
      </c>
      <c r="C31" s="13" t="s">
        <v>10</v>
      </c>
      <c r="D31" s="566">
        <v>1277.02</v>
      </c>
      <c r="E31" s="566">
        <f t="shared" si="0"/>
        <v>255.404</v>
      </c>
      <c r="F31" s="540">
        <f t="shared" si="1"/>
        <v>1532.424</v>
      </c>
    </row>
    <row r="32" spans="1:6" ht="12.75">
      <c r="A32" s="83">
        <v>4</v>
      </c>
      <c r="B32" s="54" t="s">
        <v>1066</v>
      </c>
      <c r="C32" s="57"/>
      <c r="D32" s="600"/>
      <c r="E32" s="566"/>
      <c r="F32" s="540"/>
    </row>
    <row r="33" spans="1:6" ht="12.75">
      <c r="A33" s="83"/>
      <c r="B33" s="57" t="s">
        <v>1067</v>
      </c>
      <c r="C33" s="13" t="s">
        <v>1068</v>
      </c>
      <c r="D33" s="566">
        <v>98.28999999999999</v>
      </c>
      <c r="E33" s="566">
        <f t="shared" si="0"/>
        <v>19.658</v>
      </c>
      <c r="F33" s="540">
        <f t="shared" si="1"/>
        <v>117.948</v>
      </c>
    </row>
    <row r="34" spans="1:6" ht="12.75">
      <c r="A34" s="57"/>
      <c r="B34" s="152" t="s">
        <v>1069</v>
      </c>
      <c r="C34" s="13" t="s">
        <v>1068</v>
      </c>
      <c r="D34" s="566">
        <v>196.57999999999998</v>
      </c>
      <c r="E34" s="566">
        <f t="shared" si="0"/>
        <v>39.316</v>
      </c>
      <c r="F34" s="540">
        <f t="shared" si="1"/>
        <v>235.896</v>
      </c>
    </row>
    <row r="35" spans="1:6" ht="26.25" thickBot="1">
      <c r="A35" s="528">
        <v>5</v>
      </c>
      <c r="B35" s="529" t="s">
        <v>1070</v>
      </c>
      <c r="C35" s="65" t="s">
        <v>1071</v>
      </c>
      <c r="D35" s="569">
        <v>480.21000000000004</v>
      </c>
      <c r="E35" s="569">
        <f t="shared" si="0"/>
        <v>96.04200000000002</v>
      </c>
      <c r="F35" s="543">
        <f t="shared" si="1"/>
        <v>576.2520000000001</v>
      </c>
    </row>
    <row r="36" spans="1:4" ht="12.75">
      <c r="A36" s="530"/>
      <c r="B36" s="531"/>
      <c r="C36" s="5"/>
      <c r="D36" s="55"/>
    </row>
    <row r="37" spans="1:4" ht="12.75">
      <c r="A37" s="530"/>
      <c r="B37" s="531"/>
      <c r="C37" s="5"/>
      <c r="D37" s="55"/>
    </row>
    <row r="38" spans="1:4" ht="12.75">
      <c r="A38" s="530"/>
      <c r="B38" s="531"/>
      <c r="C38" s="5"/>
      <c r="D38" s="55"/>
    </row>
    <row r="39" spans="2:4" ht="12.75">
      <c r="B39" s="18"/>
      <c r="D39" s="11"/>
    </row>
    <row r="40" spans="2:4" ht="12.75">
      <c r="B40" s="532"/>
      <c r="C40" s="73"/>
      <c r="D40" s="533"/>
    </row>
    <row r="41" spans="2:4" ht="12.75">
      <c r="B41" s="532"/>
      <c r="C41" s="73"/>
      <c r="D41" s="533"/>
    </row>
    <row r="42" spans="2:4" ht="12.75">
      <c r="B42" s="534"/>
      <c r="C42" s="73"/>
      <c r="D42" s="533"/>
    </row>
    <row r="43" spans="2:4" ht="12.75">
      <c r="B43" s="534"/>
      <c r="C43" s="73"/>
      <c r="D43" s="533"/>
    </row>
    <row r="44" spans="2:4" ht="12.75">
      <c r="B44" s="24"/>
      <c r="C44" s="24"/>
      <c r="D44" s="24"/>
    </row>
    <row r="46" spans="2:4" ht="12.75">
      <c r="B46" s="534"/>
      <c r="C46" s="73"/>
      <c r="D46" s="533"/>
    </row>
  </sheetData>
  <sheetProtection/>
  <mergeCells count="2">
    <mergeCell ref="B9:D9"/>
    <mergeCell ref="A8:F8"/>
  </mergeCells>
  <printOptions/>
  <pageMargins left="0.8267716535433072" right="0" top="0.4330708661417323" bottom="0.2755905511811024" header="0.2362204724409449" footer="0.6299212598425197"/>
  <pageSetup fitToHeight="1" fitToWidth="1"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7">
      <selection activeCell="C15" sqref="C15:F15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7.625" style="0" customWidth="1"/>
    <col min="4" max="4" width="11.25390625" style="0" customWidth="1"/>
    <col min="5" max="5" width="12.125" style="0" customWidth="1"/>
    <col min="6" max="6" width="10.00390625" style="0" customWidth="1"/>
  </cols>
  <sheetData>
    <row r="1" spans="3:5" ht="12.75">
      <c r="C1" s="7"/>
      <c r="D1" s="8"/>
      <c r="E1" s="7"/>
    </row>
    <row r="2" spans="3:5" ht="14.25">
      <c r="C2" s="7"/>
      <c r="D2" s="8"/>
      <c r="E2" s="9"/>
    </row>
    <row r="3" spans="3:5" ht="14.25">
      <c r="C3" s="7"/>
      <c r="D3" s="8"/>
      <c r="E3" s="9"/>
    </row>
    <row r="4" spans="1:5" ht="15">
      <c r="A4" s="2"/>
      <c r="B4" s="3"/>
      <c r="C4" s="22"/>
      <c r="D4" s="22"/>
      <c r="E4" s="22"/>
    </row>
    <row r="5" spans="1:4" ht="15">
      <c r="A5" s="2"/>
      <c r="B5" s="3"/>
      <c r="C5" s="19"/>
      <c r="D5" s="10"/>
    </row>
    <row r="6" spans="1:5" ht="15">
      <c r="A6" s="2"/>
      <c r="B6" s="3"/>
      <c r="C6" s="3"/>
      <c r="D6" s="4"/>
      <c r="E6" s="7"/>
    </row>
    <row r="7" spans="1:5" ht="15">
      <c r="A7" s="2"/>
      <c r="B7" s="3"/>
      <c r="C7" s="3"/>
      <c r="D7" s="4"/>
      <c r="E7" s="7"/>
    </row>
    <row r="8" spans="1:5" ht="15">
      <c r="A8" s="2"/>
      <c r="B8" s="3"/>
      <c r="C8" s="3"/>
      <c r="D8" s="4"/>
      <c r="E8" s="7"/>
    </row>
    <row r="9" spans="1:5" ht="15">
      <c r="A9" s="2"/>
      <c r="B9" s="3"/>
      <c r="C9" s="3"/>
      <c r="D9" s="4"/>
      <c r="E9" s="7"/>
    </row>
    <row r="10" spans="1:5" ht="15">
      <c r="A10" s="2"/>
      <c r="B10" s="3"/>
      <c r="C10" s="3"/>
      <c r="D10" s="4"/>
      <c r="E10" s="7"/>
    </row>
    <row r="11" spans="1:5" ht="15">
      <c r="A11" s="7" t="s">
        <v>1076</v>
      </c>
      <c r="B11" s="6"/>
      <c r="C11" s="6"/>
      <c r="D11" s="9"/>
      <c r="E11" s="8"/>
    </row>
    <row r="12" spans="1:9" ht="14.25" customHeight="1">
      <c r="A12" s="672" t="s">
        <v>14</v>
      </c>
      <c r="B12" s="672"/>
      <c r="C12" s="672"/>
      <c r="D12" s="672"/>
      <c r="E12" s="672"/>
      <c r="F12" s="25"/>
      <c r="G12" s="25"/>
      <c r="H12" s="25"/>
      <c r="I12" s="25"/>
    </row>
    <row r="13" spans="1:5" ht="15">
      <c r="A13" s="7"/>
      <c r="B13" s="672" t="s">
        <v>17</v>
      </c>
      <c r="C13" s="699"/>
      <c r="D13" s="672"/>
      <c r="E13" s="672"/>
    </row>
    <row r="14" spans="1:5" ht="12.75">
      <c r="A14" s="7"/>
      <c r="B14" s="7"/>
      <c r="C14" s="7"/>
      <c r="D14" s="8"/>
      <c r="E14" s="8"/>
    </row>
    <row r="15" ht="13.5" thickBot="1">
      <c r="C15" s="524" t="s">
        <v>1075</v>
      </c>
    </row>
    <row r="16" spans="1:6" ht="12.75">
      <c r="A16" s="12"/>
      <c r="B16" s="20"/>
      <c r="C16" s="12"/>
      <c r="D16" s="12" t="s">
        <v>0</v>
      </c>
      <c r="E16" s="40"/>
      <c r="F16" s="38" t="s">
        <v>265</v>
      </c>
    </row>
    <row r="17" spans="1:6" ht="12.75">
      <c r="A17" s="13" t="s">
        <v>1</v>
      </c>
      <c r="B17" s="5" t="s">
        <v>2</v>
      </c>
      <c r="C17" s="13" t="s">
        <v>3</v>
      </c>
      <c r="D17" s="13" t="s">
        <v>4</v>
      </c>
      <c r="E17" s="535" t="s">
        <v>8</v>
      </c>
      <c r="F17" s="35" t="s">
        <v>969</v>
      </c>
    </row>
    <row r="18" spans="1:6" ht="12.75">
      <c r="A18" s="13" t="s">
        <v>5</v>
      </c>
      <c r="B18" s="5" t="s">
        <v>6</v>
      </c>
      <c r="C18" s="13" t="s">
        <v>7</v>
      </c>
      <c r="D18" s="13" t="s">
        <v>8</v>
      </c>
      <c r="E18" s="536">
        <v>0.2</v>
      </c>
      <c r="F18" s="35" t="s">
        <v>8</v>
      </c>
    </row>
    <row r="19" spans="1:6" ht="13.5" thickBot="1">
      <c r="A19" s="13"/>
      <c r="B19" s="5"/>
      <c r="C19" s="13"/>
      <c r="D19" s="13" t="s">
        <v>9</v>
      </c>
      <c r="E19" s="537" t="s">
        <v>970</v>
      </c>
      <c r="F19" s="39" t="s">
        <v>9</v>
      </c>
    </row>
    <row r="20" spans="1:6" ht="13.5" thickBot="1">
      <c r="A20" s="21">
        <v>1</v>
      </c>
      <c r="B20" s="613">
        <v>2</v>
      </c>
      <c r="C20" s="21">
        <v>3</v>
      </c>
      <c r="D20" s="21">
        <v>4</v>
      </c>
      <c r="E20" s="12">
        <v>5</v>
      </c>
      <c r="F20" s="12">
        <v>6</v>
      </c>
    </row>
    <row r="21" spans="1:6" ht="12.75">
      <c r="A21" s="12"/>
      <c r="B21" s="612"/>
      <c r="C21" s="12"/>
      <c r="D21" s="12"/>
      <c r="E21" s="102"/>
      <c r="F21" s="102"/>
    </row>
    <row r="22" spans="1:6" ht="25.5">
      <c r="A22" s="614">
        <v>1</v>
      </c>
      <c r="B22" s="615" t="s">
        <v>13</v>
      </c>
      <c r="C22" s="616" t="str">
        <f>'[1]кальк'!D17</f>
        <v>шт</v>
      </c>
      <c r="D22" s="17">
        <v>108.99</v>
      </c>
      <c r="E22" s="566">
        <f>D22*20%</f>
        <v>21.798000000000002</v>
      </c>
      <c r="F22" s="540">
        <f>D22+E22</f>
        <v>130.788</v>
      </c>
    </row>
    <row r="23" spans="1:6" ht="12.75">
      <c r="A23" s="57"/>
      <c r="B23" s="617"/>
      <c r="C23" s="57"/>
      <c r="D23" s="29"/>
      <c r="E23" s="57"/>
      <c r="F23" s="57"/>
    </row>
    <row r="24" spans="1:6" ht="25.5">
      <c r="A24" s="614">
        <v>2</v>
      </c>
      <c r="B24" s="615" t="s">
        <v>15</v>
      </c>
      <c r="C24" s="616" t="s">
        <v>10</v>
      </c>
      <c r="D24" s="17">
        <v>489.12</v>
      </c>
      <c r="E24" s="566">
        <f>D24*20%</f>
        <v>97.82400000000001</v>
      </c>
      <c r="F24" s="540">
        <f>D24+E24</f>
        <v>586.944</v>
      </c>
    </row>
    <row r="25" spans="1:6" ht="12.75">
      <c r="A25" s="57"/>
      <c r="B25" s="617"/>
      <c r="C25" s="57"/>
      <c r="D25" s="29"/>
      <c r="E25" s="57"/>
      <c r="F25" s="57"/>
    </row>
    <row r="26" spans="1:6" ht="38.25">
      <c r="A26" s="614">
        <v>3</v>
      </c>
      <c r="B26" s="618" t="s">
        <v>16</v>
      </c>
      <c r="C26" s="13" t="s">
        <v>10</v>
      </c>
      <c r="D26" s="17">
        <v>516.28</v>
      </c>
      <c r="E26" s="566">
        <f>D26*20%</f>
        <v>103.256</v>
      </c>
      <c r="F26" s="540">
        <f>D26+E26</f>
        <v>619.536</v>
      </c>
    </row>
    <row r="27" spans="1:6" ht="12.75">
      <c r="A27" s="614"/>
      <c r="B27" s="618"/>
      <c r="C27" s="57"/>
      <c r="D27" s="17"/>
      <c r="E27" s="616"/>
      <c r="F27" s="57"/>
    </row>
    <row r="28" spans="1:6" ht="51.75" thickBot="1">
      <c r="A28" s="619">
        <v>4</v>
      </c>
      <c r="B28" s="620" t="s">
        <v>1096</v>
      </c>
      <c r="C28" s="65" t="s">
        <v>10</v>
      </c>
      <c r="D28" s="30">
        <v>1294.46</v>
      </c>
      <c r="E28" s="569">
        <f>D28*20%</f>
        <v>258.892</v>
      </c>
      <c r="F28" s="543">
        <f>D28+E28</f>
        <v>1553.352</v>
      </c>
    </row>
    <row r="29" spans="1:5" ht="12.75">
      <c r="A29" s="621"/>
      <c r="B29" s="622"/>
      <c r="C29" s="1"/>
      <c r="D29" s="159"/>
      <c r="E29" s="26"/>
    </row>
    <row r="30" spans="1:5" ht="12.75">
      <c r="A30" s="621"/>
      <c r="B30" s="622"/>
      <c r="C30" s="1"/>
      <c r="D30" s="159"/>
      <c r="E30" s="26"/>
    </row>
    <row r="31" spans="2:4" ht="12.75">
      <c r="B31" s="18"/>
      <c r="D31" s="11"/>
    </row>
    <row r="32" spans="2:4" ht="12.75">
      <c r="B32" s="18"/>
      <c r="D32" s="11"/>
    </row>
    <row r="33" spans="2:4" ht="12.75">
      <c r="B33" s="18"/>
      <c r="D33" s="11"/>
    </row>
  </sheetData>
  <sheetProtection/>
  <mergeCells count="2">
    <mergeCell ref="A12:E12"/>
    <mergeCell ref="B13:E13"/>
  </mergeCells>
  <printOptions/>
  <pageMargins left="0.67" right="0.73" top="0.56" bottom="0.2755905511811024" header="0.2362204724409449" footer="0.629921259842519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4"/>
  <sheetViews>
    <sheetView zoomScalePageLayoutView="0" workbookViewId="0" topLeftCell="A10">
      <selection activeCell="D289" sqref="D289"/>
    </sheetView>
  </sheetViews>
  <sheetFormatPr defaultColWidth="9.00390625" defaultRowHeight="12.75"/>
  <cols>
    <col min="1" max="1" width="5.375" style="0" customWidth="1"/>
    <col min="2" max="2" width="37.25390625" style="0" customWidth="1"/>
    <col min="3" max="3" width="16.375" style="0" customWidth="1"/>
    <col min="4" max="4" width="12.00390625" style="0" customWidth="1"/>
    <col min="5" max="5" width="10.125" style="0" customWidth="1"/>
    <col min="6" max="6" width="11.375" style="0" customWidth="1"/>
  </cols>
  <sheetData>
    <row r="1" spans="3:4" ht="12.75">
      <c r="C1" s="25"/>
      <c r="D1" s="25"/>
    </row>
    <row r="2" spans="3:4" ht="12.75">
      <c r="C2" s="672"/>
      <c r="D2" s="672"/>
    </row>
    <row r="3" spans="3:4" ht="12.75">
      <c r="C3" s="672"/>
      <c r="D3" s="672"/>
    </row>
    <row r="4" spans="3:4" ht="12.75">
      <c r="C4" s="25"/>
      <c r="D4" s="25"/>
    </row>
    <row r="5" ht="12.75">
      <c r="D5" s="72"/>
    </row>
    <row r="6" spans="3:4" ht="12.75">
      <c r="C6" s="73"/>
      <c r="D6" s="73"/>
    </row>
    <row r="7" spans="1:4" ht="12.75">
      <c r="A7" s="74" t="s">
        <v>48</v>
      </c>
      <c r="B7" s="8"/>
      <c r="C7" s="8"/>
      <c r="D7" s="8"/>
    </row>
    <row r="8" spans="1:4" ht="12.75">
      <c r="A8" s="7" t="s">
        <v>49</v>
      </c>
      <c r="B8" s="8"/>
      <c r="C8" s="7"/>
      <c r="D8" s="8"/>
    </row>
    <row r="9" spans="1:4" ht="12.75">
      <c r="A9" s="8" t="s">
        <v>23</v>
      </c>
      <c r="B9" s="7"/>
      <c r="C9" s="8"/>
      <c r="D9" s="8"/>
    </row>
    <row r="10" spans="3:4" ht="13.5" thickBot="1">
      <c r="C10" s="524" t="s">
        <v>1075</v>
      </c>
      <c r="D10" s="23"/>
    </row>
    <row r="11" spans="1:6" ht="12.75">
      <c r="A11" s="75" t="s">
        <v>1</v>
      </c>
      <c r="B11" s="75" t="s">
        <v>50</v>
      </c>
      <c r="C11" s="75" t="s">
        <v>51</v>
      </c>
      <c r="D11" s="76" t="s">
        <v>0</v>
      </c>
      <c r="E11" s="44" t="s">
        <v>24</v>
      </c>
      <c r="F11" s="44" t="s">
        <v>0</v>
      </c>
    </row>
    <row r="12" spans="1:6" ht="12.75">
      <c r="A12" s="77" t="s">
        <v>52</v>
      </c>
      <c r="B12" s="77" t="s">
        <v>53</v>
      </c>
      <c r="C12" s="77" t="s">
        <v>7</v>
      </c>
      <c r="D12" s="78" t="s">
        <v>19</v>
      </c>
      <c r="E12" s="45" t="s">
        <v>9</v>
      </c>
      <c r="F12" s="45" t="s">
        <v>26</v>
      </c>
    </row>
    <row r="13" spans="1:6" ht="12.75">
      <c r="A13" s="77"/>
      <c r="B13" s="77"/>
      <c r="C13" s="77"/>
      <c r="D13" s="78" t="s">
        <v>54</v>
      </c>
      <c r="E13" s="46">
        <v>0.2</v>
      </c>
      <c r="F13" s="45" t="s">
        <v>8</v>
      </c>
    </row>
    <row r="14" spans="1:6" ht="13.5" thickBot="1">
      <c r="A14" s="77"/>
      <c r="B14" s="77"/>
      <c r="C14" s="77"/>
      <c r="D14" s="78" t="s">
        <v>9</v>
      </c>
      <c r="E14" s="45"/>
      <c r="F14" s="45" t="s">
        <v>9</v>
      </c>
    </row>
    <row r="15" spans="1:6" ht="13.5" thickBot="1">
      <c r="A15" s="21">
        <v>1</v>
      </c>
      <c r="B15" s="21">
        <v>2</v>
      </c>
      <c r="C15" s="21">
        <v>3</v>
      </c>
      <c r="D15" s="21">
        <v>4</v>
      </c>
      <c r="E15" s="50">
        <v>5</v>
      </c>
      <c r="F15" s="103">
        <v>6</v>
      </c>
    </row>
    <row r="16" spans="1:6" ht="12.75">
      <c r="A16" s="51">
        <v>1</v>
      </c>
      <c r="B16" s="554" t="s">
        <v>55</v>
      </c>
      <c r="C16" s="5"/>
      <c r="D16" s="100"/>
      <c r="E16" s="550"/>
      <c r="F16" s="102"/>
    </row>
    <row r="17" spans="1:6" ht="12.75">
      <c r="A17" s="51"/>
      <c r="B17" s="52" t="s">
        <v>56</v>
      </c>
      <c r="C17" s="91" t="s">
        <v>57</v>
      </c>
      <c r="D17" s="80">
        <v>2603.2</v>
      </c>
      <c r="E17" s="549">
        <f aca="true" t="shared" si="0" ref="E17:E75">D17*20%</f>
        <v>520.64</v>
      </c>
      <c r="F17" s="99">
        <f aca="true" t="shared" si="1" ref="F17:F75">D17+E17</f>
        <v>3123.8399999999997</v>
      </c>
    </row>
    <row r="18" spans="1:6" ht="12.75">
      <c r="A18" s="51"/>
      <c r="B18" s="52" t="s">
        <v>58</v>
      </c>
      <c r="C18" s="91" t="s">
        <v>57</v>
      </c>
      <c r="D18" s="80">
        <v>3392.33</v>
      </c>
      <c r="E18" s="549">
        <f t="shared" si="0"/>
        <v>678.466</v>
      </c>
      <c r="F18" s="99">
        <f t="shared" si="1"/>
        <v>4070.796</v>
      </c>
    </row>
    <row r="19" spans="1:6" ht="12.75">
      <c r="A19" s="51"/>
      <c r="B19" s="52" t="s">
        <v>59</v>
      </c>
      <c r="C19" s="91" t="s">
        <v>57</v>
      </c>
      <c r="D19" s="80">
        <v>4295.01</v>
      </c>
      <c r="E19" s="549">
        <f t="shared" si="0"/>
        <v>859.0020000000001</v>
      </c>
      <c r="F19" s="99">
        <f t="shared" si="1"/>
        <v>5154.012000000001</v>
      </c>
    </row>
    <row r="20" spans="1:6" ht="12.75">
      <c r="A20" s="51"/>
      <c r="B20" s="52" t="s">
        <v>60</v>
      </c>
      <c r="C20" s="91" t="s">
        <v>57</v>
      </c>
      <c r="D20" s="80">
        <v>5087.04</v>
      </c>
      <c r="E20" s="549">
        <f t="shared" si="0"/>
        <v>1017.408</v>
      </c>
      <c r="F20" s="99">
        <f t="shared" si="1"/>
        <v>6104.448</v>
      </c>
    </row>
    <row r="21" spans="1:6" ht="12.75">
      <c r="A21" s="51"/>
      <c r="B21" s="54" t="s">
        <v>61</v>
      </c>
      <c r="C21" s="91"/>
      <c r="D21" s="80"/>
      <c r="E21" s="549"/>
      <c r="F21" s="99"/>
    </row>
    <row r="22" spans="1:6" ht="12.75">
      <c r="A22" s="51"/>
      <c r="B22" s="54" t="s">
        <v>62</v>
      </c>
      <c r="C22" s="91"/>
      <c r="D22" s="80"/>
      <c r="E22" s="549"/>
      <c r="F22" s="99"/>
    </row>
    <row r="23" spans="1:6" ht="12.75">
      <c r="A23" s="51"/>
      <c r="B23" s="54" t="s">
        <v>56</v>
      </c>
      <c r="C23" s="91" t="s">
        <v>57</v>
      </c>
      <c r="D23" s="80">
        <v>104.82</v>
      </c>
      <c r="E23" s="549">
        <f t="shared" si="0"/>
        <v>20.964</v>
      </c>
      <c r="F23" s="99">
        <f t="shared" si="1"/>
        <v>125.78399999999999</v>
      </c>
    </row>
    <row r="24" spans="1:6" ht="12.75">
      <c r="A24" s="51"/>
      <c r="B24" s="54" t="s">
        <v>63</v>
      </c>
      <c r="C24" s="91" t="s">
        <v>57</v>
      </c>
      <c r="D24" s="80">
        <v>110.65</v>
      </c>
      <c r="E24" s="549">
        <f t="shared" si="0"/>
        <v>22.130000000000003</v>
      </c>
      <c r="F24" s="99">
        <f t="shared" si="1"/>
        <v>132.78</v>
      </c>
    </row>
    <row r="25" spans="1:6" ht="12.75">
      <c r="A25" s="51"/>
      <c r="B25" s="54" t="s">
        <v>64</v>
      </c>
      <c r="C25" s="91" t="s">
        <v>57</v>
      </c>
      <c r="D25" s="80">
        <v>209.66</v>
      </c>
      <c r="E25" s="549">
        <f t="shared" si="0"/>
        <v>41.932</v>
      </c>
      <c r="F25" s="99">
        <f t="shared" si="1"/>
        <v>251.59199999999998</v>
      </c>
    </row>
    <row r="26" spans="1:6" ht="12.75">
      <c r="A26" s="51"/>
      <c r="B26" s="54" t="s">
        <v>65</v>
      </c>
      <c r="C26" s="91" t="s">
        <v>57</v>
      </c>
      <c r="D26" s="80">
        <v>241.69</v>
      </c>
      <c r="E26" s="549">
        <f t="shared" si="0"/>
        <v>48.338</v>
      </c>
      <c r="F26" s="99">
        <f t="shared" si="1"/>
        <v>290.028</v>
      </c>
    </row>
    <row r="27" spans="1:6" ht="12.75">
      <c r="A27" s="51">
        <v>2</v>
      </c>
      <c r="B27" s="52" t="s">
        <v>66</v>
      </c>
      <c r="C27" s="91"/>
      <c r="D27" s="80"/>
      <c r="E27" s="549"/>
      <c r="F27" s="99"/>
    </row>
    <row r="28" spans="1:6" ht="12.75">
      <c r="A28" s="51"/>
      <c r="B28" s="54" t="s">
        <v>67</v>
      </c>
      <c r="C28" s="91"/>
      <c r="D28" s="80"/>
      <c r="E28" s="549"/>
      <c r="F28" s="99"/>
    </row>
    <row r="29" spans="1:6" ht="12.75">
      <c r="A29" s="51"/>
      <c r="B29" s="52" t="s">
        <v>68</v>
      </c>
      <c r="C29" s="91" t="s">
        <v>57</v>
      </c>
      <c r="D29" s="80">
        <v>1205.51</v>
      </c>
      <c r="E29" s="549">
        <f t="shared" si="0"/>
        <v>241.102</v>
      </c>
      <c r="F29" s="99">
        <f t="shared" si="1"/>
        <v>1446.612</v>
      </c>
    </row>
    <row r="30" spans="1:6" ht="12.75">
      <c r="A30" s="51"/>
      <c r="B30" s="57" t="s">
        <v>69</v>
      </c>
      <c r="C30" s="91" t="s">
        <v>57</v>
      </c>
      <c r="D30" s="80">
        <v>1546.21</v>
      </c>
      <c r="E30" s="549">
        <f t="shared" si="0"/>
        <v>309.242</v>
      </c>
      <c r="F30" s="99">
        <f t="shared" si="1"/>
        <v>1855.452</v>
      </c>
    </row>
    <row r="31" spans="1:6" ht="12.75">
      <c r="A31" s="51"/>
      <c r="B31" s="54" t="s">
        <v>70</v>
      </c>
      <c r="C31" s="91" t="s">
        <v>57</v>
      </c>
      <c r="D31" s="80">
        <v>1846.12</v>
      </c>
      <c r="E31" s="549">
        <f t="shared" si="0"/>
        <v>369.224</v>
      </c>
      <c r="F31" s="99">
        <f t="shared" si="1"/>
        <v>2215.344</v>
      </c>
    </row>
    <row r="32" spans="1:6" ht="12.75">
      <c r="A32" s="51"/>
      <c r="B32" s="54" t="s">
        <v>71</v>
      </c>
      <c r="C32" s="91" t="s">
        <v>57</v>
      </c>
      <c r="D32" s="80">
        <v>2341.14</v>
      </c>
      <c r="E32" s="549">
        <f t="shared" si="0"/>
        <v>468.228</v>
      </c>
      <c r="F32" s="99">
        <f t="shared" si="1"/>
        <v>2809.368</v>
      </c>
    </row>
    <row r="33" spans="1:6" ht="12.75">
      <c r="A33" s="51"/>
      <c r="B33" s="54" t="s">
        <v>72</v>
      </c>
      <c r="C33" s="91" t="s">
        <v>57</v>
      </c>
      <c r="D33" s="80">
        <v>2527.5</v>
      </c>
      <c r="E33" s="549">
        <f t="shared" si="0"/>
        <v>505.5</v>
      </c>
      <c r="F33" s="99">
        <f t="shared" si="1"/>
        <v>3033</v>
      </c>
    </row>
    <row r="34" spans="1:6" ht="12.75">
      <c r="A34" s="51"/>
      <c r="B34" s="57" t="s">
        <v>73</v>
      </c>
      <c r="C34" s="91" t="s">
        <v>57</v>
      </c>
      <c r="D34" s="80">
        <v>2862.35</v>
      </c>
      <c r="E34" s="549">
        <f t="shared" si="0"/>
        <v>572.47</v>
      </c>
      <c r="F34" s="99">
        <f t="shared" si="1"/>
        <v>3434.8199999999997</v>
      </c>
    </row>
    <row r="35" spans="1:6" ht="12.75">
      <c r="A35" s="51"/>
      <c r="B35" s="57" t="s">
        <v>74</v>
      </c>
      <c r="C35" s="91" t="s">
        <v>57</v>
      </c>
      <c r="D35" s="80">
        <v>3275.84</v>
      </c>
      <c r="E35" s="549">
        <f t="shared" si="0"/>
        <v>655.1680000000001</v>
      </c>
      <c r="F35" s="99">
        <f t="shared" si="1"/>
        <v>3931.0080000000003</v>
      </c>
    </row>
    <row r="36" spans="1:6" ht="12.75">
      <c r="A36" s="51">
        <v>3</v>
      </c>
      <c r="B36" s="52" t="s">
        <v>75</v>
      </c>
      <c r="C36" s="91"/>
      <c r="D36" s="80"/>
      <c r="E36" s="549"/>
      <c r="F36" s="99"/>
    </row>
    <row r="37" spans="1:6" ht="12.75">
      <c r="A37" s="51"/>
      <c r="B37" s="57" t="s">
        <v>76</v>
      </c>
      <c r="C37" s="91"/>
      <c r="D37" s="80"/>
      <c r="E37" s="549"/>
      <c r="F37" s="99"/>
    </row>
    <row r="38" spans="1:6" ht="12.75">
      <c r="A38" s="51"/>
      <c r="B38" s="54" t="s">
        <v>77</v>
      </c>
      <c r="C38" s="91" t="s">
        <v>78</v>
      </c>
      <c r="D38" s="80">
        <v>2961.37</v>
      </c>
      <c r="E38" s="549">
        <f t="shared" si="0"/>
        <v>592.274</v>
      </c>
      <c r="F38" s="99">
        <f t="shared" si="1"/>
        <v>3553.644</v>
      </c>
    </row>
    <row r="39" spans="1:6" ht="12.75">
      <c r="A39" s="51"/>
      <c r="B39" s="52" t="s">
        <v>59</v>
      </c>
      <c r="C39" s="91" t="s">
        <v>57</v>
      </c>
      <c r="D39" s="80">
        <v>3267.12</v>
      </c>
      <c r="E39" s="549">
        <f t="shared" si="0"/>
        <v>653.424</v>
      </c>
      <c r="F39" s="99">
        <f t="shared" si="1"/>
        <v>3920.544</v>
      </c>
    </row>
    <row r="40" spans="1:6" ht="12.75">
      <c r="A40" s="51"/>
      <c r="B40" s="52" t="s">
        <v>60</v>
      </c>
      <c r="C40" s="91" t="s">
        <v>57</v>
      </c>
      <c r="D40" s="80">
        <v>3616.53</v>
      </c>
      <c r="E40" s="549">
        <f t="shared" si="0"/>
        <v>723.306</v>
      </c>
      <c r="F40" s="99">
        <f t="shared" si="1"/>
        <v>4339.836</v>
      </c>
    </row>
    <row r="41" spans="1:6" ht="12.75">
      <c r="A41" s="51"/>
      <c r="B41" s="54" t="s">
        <v>79</v>
      </c>
      <c r="C41" s="91" t="s">
        <v>57</v>
      </c>
      <c r="D41" s="80">
        <v>4053.32</v>
      </c>
      <c r="E41" s="549">
        <f t="shared" si="0"/>
        <v>810.6640000000001</v>
      </c>
      <c r="F41" s="99">
        <f t="shared" si="1"/>
        <v>4863.984</v>
      </c>
    </row>
    <row r="42" spans="1:6" ht="12.75">
      <c r="A42" s="51"/>
      <c r="B42" s="52" t="s">
        <v>80</v>
      </c>
      <c r="C42" s="91" t="s">
        <v>57</v>
      </c>
      <c r="D42" s="80">
        <v>4973.47</v>
      </c>
      <c r="E42" s="549">
        <f t="shared" si="0"/>
        <v>994.6940000000001</v>
      </c>
      <c r="F42" s="99">
        <f t="shared" si="1"/>
        <v>5968.164000000001</v>
      </c>
    </row>
    <row r="43" spans="1:6" ht="12.75">
      <c r="A43" s="51"/>
      <c r="B43" s="54" t="s">
        <v>81</v>
      </c>
      <c r="C43" s="91" t="s">
        <v>57</v>
      </c>
      <c r="D43" s="80">
        <v>6921.51</v>
      </c>
      <c r="E43" s="549">
        <f t="shared" si="0"/>
        <v>1384.3020000000001</v>
      </c>
      <c r="F43" s="99">
        <f t="shared" si="1"/>
        <v>8305.812</v>
      </c>
    </row>
    <row r="44" spans="1:6" ht="12.75">
      <c r="A44" s="51">
        <v>4</v>
      </c>
      <c r="B44" s="52" t="s">
        <v>82</v>
      </c>
      <c r="C44" s="91"/>
      <c r="D44" s="80"/>
      <c r="E44" s="549"/>
      <c r="F44" s="99"/>
    </row>
    <row r="45" spans="1:6" ht="12.75">
      <c r="A45" s="51"/>
      <c r="B45" s="52" t="s">
        <v>83</v>
      </c>
      <c r="C45" s="91"/>
      <c r="D45" s="80"/>
      <c r="E45" s="549"/>
      <c r="F45" s="99"/>
    </row>
    <row r="46" spans="1:6" ht="12.75">
      <c r="A46" s="51"/>
      <c r="B46" s="52" t="s">
        <v>84</v>
      </c>
      <c r="C46" s="91" t="s">
        <v>57</v>
      </c>
      <c r="D46" s="80">
        <v>1895.63</v>
      </c>
      <c r="E46" s="549">
        <f t="shared" si="0"/>
        <v>379.12600000000003</v>
      </c>
      <c r="F46" s="99">
        <f t="shared" si="1"/>
        <v>2274.7560000000003</v>
      </c>
    </row>
    <row r="47" spans="1:6" ht="12.75">
      <c r="A47" s="51"/>
      <c r="B47" s="57" t="s">
        <v>79</v>
      </c>
      <c r="C47" s="91" t="s">
        <v>57</v>
      </c>
      <c r="D47" s="80">
        <v>2358.6</v>
      </c>
      <c r="E47" s="549">
        <f t="shared" si="0"/>
        <v>471.72</v>
      </c>
      <c r="F47" s="99">
        <f t="shared" si="1"/>
        <v>2830.3199999999997</v>
      </c>
    </row>
    <row r="48" spans="1:6" ht="12.75">
      <c r="A48" s="51"/>
      <c r="B48" s="54" t="s">
        <v>80</v>
      </c>
      <c r="C48" s="91" t="s">
        <v>57</v>
      </c>
      <c r="D48" s="80">
        <v>3657.31</v>
      </c>
      <c r="E48" s="549">
        <f t="shared" si="0"/>
        <v>731.462</v>
      </c>
      <c r="F48" s="99">
        <f t="shared" si="1"/>
        <v>4388.772</v>
      </c>
    </row>
    <row r="49" spans="1:6" ht="12.75">
      <c r="A49" s="51"/>
      <c r="B49" s="52" t="s">
        <v>85</v>
      </c>
      <c r="C49" s="91" t="s">
        <v>57</v>
      </c>
      <c r="D49" s="80">
        <v>5142.36</v>
      </c>
      <c r="E49" s="549">
        <f t="shared" si="0"/>
        <v>1028.472</v>
      </c>
      <c r="F49" s="99">
        <f t="shared" si="1"/>
        <v>6170.831999999999</v>
      </c>
    </row>
    <row r="50" spans="1:6" ht="12.75">
      <c r="A50" s="51">
        <v>5</v>
      </c>
      <c r="B50" s="52" t="s">
        <v>86</v>
      </c>
      <c r="C50" s="91"/>
      <c r="D50" s="80"/>
      <c r="E50" s="549"/>
      <c r="F50" s="99"/>
    </row>
    <row r="51" spans="1:6" ht="12.75">
      <c r="A51" s="51"/>
      <c r="B51" s="54" t="s">
        <v>87</v>
      </c>
      <c r="C51" s="91"/>
      <c r="D51" s="80"/>
      <c r="E51" s="549"/>
      <c r="F51" s="99"/>
    </row>
    <row r="52" spans="1:6" ht="12.75">
      <c r="A52" s="51"/>
      <c r="B52" s="54" t="s">
        <v>88</v>
      </c>
      <c r="C52" s="91" t="s">
        <v>57</v>
      </c>
      <c r="D52" s="80">
        <v>966.75</v>
      </c>
      <c r="E52" s="549">
        <f t="shared" si="0"/>
        <v>193.35000000000002</v>
      </c>
      <c r="F52" s="99">
        <f t="shared" si="1"/>
        <v>1160.1</v>
      </c>
    </row>
    <row r="53" spans="1:6" ht="12.75">
      <c r="A53" s="51"/>
      <c r="B53" s="54" t="s">
        <v>89</v>
      </c>
      <c r="C53" s="91" t="s">
        <v>57</v>
      </c>
      <c r="D53" s="80">
        <v>1208.43</v>
      </c>
      <c r="E53" s="549">
        <f t="shared" si="0"/>
        <v>241.68600000000004</v>
      </c>
      <c r="F53" s="99">
        <f t="shared" si="1"/>
        <v>1450.116</v>
      </c>
    </row>
    <row r="54" spans="1:6" ht="12.75">
      <c r="A54" s="51"/>
      <c r="B54" s="57" t="s">
        <v>58</v>
      </c>
      <c r="C54" s="91" t="s">
        <v>78</v>
      </c>
      <c r="D54" s="80">
        <v>1508.35</v>
      </c>
      <c r="E54" s="549">
        <f t="shared" si="0"/>
        <v>301.67</v>
      </c>
      <c r="F54" s="99">
        <f t="shared" si="1"/>
        <v>1810.02</v>
      </c>
    </row>
    <row r="55" spans="1:6" ht="12.75">
      <c r="A55" s="51"/>
      <c r="B55" s="57" t="s">
        <v>90</v>
      </c>
      <c r="C55" s="91" t="s">
        <v>78</v>
      </c>
      <c r="D55" s="80">
        <v>1889.81</v>
      </c>
      <c r="E55" s="549">
        <f t="shared" si="0"/>
        <v>377.962</v>
      </c>
      <c r="F55" s="99">
        <f t="shared" si="1"/>
        <v>2267.772</v>
      </c>
    </row>
    <row r="56" spans="1:6" ht="12.75">
      <c r="A56" s="51"/>
      <c r="B56" s="52" t="s">
        <v>91</v>
      </c>
      <c r="C56" s="91" t="s">
        <v>57</v>
      </c>
      <c r="D56" s="80">
        <v>1927.65</v>
      </c>
      <c r="E56" s="549">
        <f t="shared" si="0"/>
        <v>385.53000000000003</v>
      </c>
      <c r="F56" s="99">
        <f t="shared" si="1"/>
        <v>2313.1800000000003</v>
      </c>
    </row>
    <row r="57" spans="1:6" ht="12.75">
      <c r="A57" s="51"/>
      <c r="B57" s="52" t="s">
        <v>59</v>
      </c>
      <c r="C57" s="91" t="s">
        <v>57</v>
      </c>
      <c r="D57" s="80">
        <v>2192.62</v>
      </c>
      <c r="E57" s="549">
        <f t="shared" si="0"/>
        <v>438.524</v>
      </c>
      <c r="F57" s="99">
        <f t="shared" si="1"/>
        <v>2631.144</v>
      </c>
    </row>
    <row r="58" spans="1:6" ht="12.75">
      <c r="A58" s="51"/>
      <c r="B58" s="54" t="s">
        <v>60</v>
      </c>
      <c r="C58" s="91" t="s">
        <v>57</v>
      </c>
      <c r="D58" s="80">
        <v>2539.14</v>
      </c>
      <c r="E58" s="549">
        <f t="shared" si="0"/>
        <v>507.828</v>
      </c>
      <c r="F58" s="99">
        <f t="shared" si="1"/>
        <v>3046.968</v>
      </c>
    </row>
    <row r="59" spans="1:6" ht="12.75">
      <c r="A59" s="51">
        <v>6</v>
      </c>
      <c r="B59" s="54" t="s">
        <v>92</v>
      </c>
      <c r="C59" s="91"/>
      <c r="D59" s="80"/>
      <c r="E59" s="549"/>
      <c r="F59" s="99"/>
    </row>
    <row r="60" spans="1:6" ht="12.75">
      <c r="A60" s="51"/>
      <c r="B60" s="54" t="s">
        <v>93</v>
      </c>
      <c r="C60" s="91"/>
      <c r="D60" s="80"/>
      <c r="E60" s="549"/>
      <c r="F60" s="99"/>
    </row>
    <row r="61" spans="1:6" ht="12.75">
      <c r="A61" s="51"/>
      <c r="B61" s="54" t="s">
        <v>94</v>
      </c>
      <c r="C61" s="91"/>
      <c r="D61" s="80"/>
      <c r="E61" s="549"/>
      <c r="F61" s="99"/>
    </row>
    <row r="62" spans="1:6" ht="12.75">
      <c r="A62" s="51"/>
      <c r="B62" s="54" t="s">
        <v>95</v>
      </c>
      <c r="C62" s="91"/>
      <c r="D62" s="80"/>
      <c r="E62" s="549"/>
      <c r="F62" s="99"/>
    </row>
    <row r="63" spans="1:6" ht="12.75">
      <c r="A63" s="5"/>
      <c r="B63" s="54" t="s">
        <v>96</v>
      </c>
      <c r="C63" s="91" t="s">
        <v>57</v>
      </c>
      <c r="D63" s="80">
        <v>13278.11</v>
      </c>
      <c r="E63" s="549">
        <f t="shared" si="0"/>
        <v>2655.6220000000003</v>
      </c>
      <c r="F63" s="99">
        <f t="shared" si="1"/>
        <v>15933.732</v>
      </c>
    </row>
    <row r="64" spans="1:6" ht="12.75">
      <c r="A64" s="51"/>
      <c r="B64" s="54" t="s">
        <v>97</v>
      </c>
      <c r="C64" s="91" t="s">
        <v>57</v>
      </c>
      <c r="D64" s="80">
        <v>15639.65</v>
      </c>
      <c r="E64" s="549">
        <f t="shared" si="0"/>
        <v>3127.9300000000003</v>
      </c>
      <c r="F64" s="99">
        <f t="shared" si="1"/>
        <v>18767.58</v>
      </c>
    </row>
    <row r="65" spans="1:6" ht="12.75">
      <c r="A65" s="51">
        <v>7</v>
      </c>
      <c r="B65" s="54" t="s">
        <v>98</v>
      </c>
      <c r="C65" s="91"/>
      <c r="D65" s="80"/>
      <c r="E65" s="549"/>
      <c r="F65" s="99"/>
    </row>
    <row r="66" spans="1:6" ht="12.75">
      <c r="A66" s="51"/>
      <c r="B66" s="54" t="s">
        <v>99</v>
      </c>
      <c r="C66" s="91" t="s">
        <v>57</v>
      </c>
      <c r="D66" s="80">
        <v>1403.88</v>
      </c>
      <c r="E66" s="549">
        <f t="shared" si="0"/>
        <v>280.776</v>
      </c>
      <c r="F66" s="99">
        <f t="shared" si="1"/>
        <v>1684.6560000000002</v>
      </c>
    </row>
    <row r="67" spans="1:6" ht="12.75">
      <c r="A67" s="51">
        <v>8</v>
      </c>
      <c r="B67" s="54" t="s">
        <v>100</v>
      </c>
      <c r="C67" s="91" t="s">
        <v>101</v>
      </c>
      <c r="D67" s="80">
        <v>147.4</v>
      </c>
      <c r="E67" s="549">
        <f t="shared" si="0"/>
        <v>29.480000000000004</v>
      </c>
      <c r="F67" s="99">
        <f t="shared" si="1"/>
        <v>176.88</v>
      </c>
    </row>
    <row r="68" spans="1:6" ht="12.75">
      <c r="A68" s="51">
        <v>9</v>
      </c>
      <c r="B68" s="54" t="s">
        <v>102</v>
      </c>
      <c r="C68" s="91"/>
      <c r="D68" s="80"/>
      <c r="E68" s="549"/>
      <c r="F68" s="99"/>
    </row>
    <row r="69" spans="1:6" ht="12.75">
      <c r="A69" s="51"/>
      <c r="B69" s="54" t="s">
        <v>103</v>
      </c>
      <c r="C69" s="91" t="s">
        <v>57</v>
      </c>
      <c r="D69" s="80">
        <v>1972.49</v>
      </c>
      <c r="E69" s="549">
        <f t="shared" si="0"/>
        <v>394.49800000000005</v>
      </c>
      <c r="F69" s="99">
        <f t="shared" si="1"/>
        <v>2366.9880000000003</v>
      </c>
    </row>
    <row r="70" spans="1:6" ht="12.75">
      <c r="A70" s="51"/>
      <c r="B70" s="54" t="s">
        <v>104</v>
      </c>
      <c r="C70" s="91" t="s">
        <v>57</v>
      </c>
      <c r="D70" s="80">
        <v>1828.16</v>
      </c>
      <c r="E70" s="549">
        <f t="shared" si="0"/>
        <v>365.63200000000006</v>
      </c>
      <c r="F70" s="99">
        <f t="shared" si="1"/>
        <v>2193.7920000000004</v>
      </c>
    </row>
    <row r="71" spans="1:6" ht="12.75">
      <c r="A71" s="51"/>
      <c r="B71" s="54" t="s">
        <v>105</v>
      </c>
      <c r="C71" s="91" t="s">
        <v>57</v>
      </c>
      <c r="D71" s="80">
        <v>2558.3</v>
      </c>
      <c r="E71" s="549">
        <f t="shared" si="0"/>
        <v>511.6600000000001</v>
      </c>
      <c r="F71" s="99">
        <f t="shared" si="1"/>
        <v>3069.96</v>
      </c>
    </row>
    <row r="72" spans="1:6" ht="12.75">
      <c r="A72" s="51">
        <v>10</v>
      </c>
      <c r="B72" s="54" t="s">
        <v>106</v>
      </c>
      <c r="C72" s="91"/>
      <c r="D72" s="80"/>
      <c r="E72" s="549"/>
      <c r="F72" s="99"/>
    </row>
    <row r="73" spans="1:6" ht="12.75">
      <c r="A73" s="51"/>
      <c r="B73" s="54" t="s">
        <v>107</v>
      </c>
      <c r="C73" s="91" t="s">
        <v>108</v>
      </c>
      <c r="D73" s="80">
        <v>441.69</v>
      </c>
      <c r="E73" s="549">
        <f t="shared" si="0"/>
        <v>88.33800000000001</v>
      </c>
      <c r="F73" s="99">
        <f t="shared" si="1"/>
        <v>530.028</v>
      </c>
    </row>
    <row r="74" spans="1:6" ht="12.75">
      <c r="A74" s="51"/>
      <c r="B74" s="54"/>
      <c r="C74" s="91"/>
      <c r="D74" s="80"/>
      <c r="E74" s="549"/>
      <c r="F74" s="99"/>
    </row>
    <row r="75" spans="1:6" ht="12.75">
      <c r="A75" s="51"/>
      <c r="B75" s="555" t="s">
        <v>109</v>
      </c>
      <c r="C75" s="91" t="s">
        <v>108</v>
      </c>
      <c r="D75" s="80">
        <v>176.67</v>
      </c>
      <c r="E75" s="549">
        <f t="shared" si="0"/>
        <v>35.333999999999996</v>
      </c>
      <c r="F75" s="99">
        <f t="shared" si="1"/>
        <v>212.004</v>
      </c>
    </row>
    <row r="76" spans="1:6" ht="12.75">
      <c r="A76" s="51"/>
      <c r="B76" s="54"/>
      <c r="C76" s="91"/>
      <c r="D76" s="80"/>
      <c r="E76" s="549"/>
      <c r="F76" s="99"/>
    </row>
    <row r="77" spans="1:6" ht="12.75">
      <c r="A77" s="51">
        <v>11</v>
      </c>
      <c r="B77" s="54" t="s">
        <v>110</v>
      </c>
      <c r="C77" s="91"/>
      <c r="D77" s="80"/>
      <c r="E77" s="549"/>
      <c r="F77" s="99"/>
    </row>
    <row r="78" spans="1:6" ht="12.75">
      <c r="A78" s="51"/>
      <c r="B78" s="54" t="s">
        <v>111</v>
      </c>
      <c r="C78" s="91"/>
      <c r="D78" s="80"/>
      <c r="E78" s="549"/>
      <c r="F78" s="99"/>
    </row>
    <row r="79" spans="1:6" ht="12.75">
      <c r="A79" s="51"/>
      <c r="B79" s="57" t="s">
        <v>112</v>
      </c>
      <c r="C79" s="91" t="s">
        <v>113</v>
      </c>
      <c r="D79" s="80">
        <v>15632.04</v>
      </c>
      <c r="E79" s="549">
        <f aca="true" t="shared" si="2" ref="E79:E142">D79*20%</f>
        <v>3126.4080000000004</v>
      </c>
      <c r="F79" s="99">
        <f>D79+E79</f>
        <v>18758.448</v>
      </c>
    </row>
    <row r="80" spans="1:6" ht="12.75">
      <c r="A80" s="51"/>
      <c r="B80" s="52" t="s">
        <v>114</v>
      </c>
      <c r="C80" s="91" t="s">
        <v>113</v>
      </c>
      <c r="D80" s="80">
        <v>15189.53</v>
      </c>
      <c r="E80" s="549">
        <f t="shared" si="2"/>
        <v>3037.9060000000004</v>
      </c>
      <c r="F80" s="99">
        <f aca="true" t="shared" si="3" ref="F80:F143">D80+E80</f>
        <v>18227.436</v>
      </c>
    </row>
    <row r="81" spans="1:6" ht="12.75">
      <c r="A81" s="51"/>
      <c r="B81" s="52" t="s">
        <v>115</v>
      </c>
      <c r="C81" s="91" t="s">
        <v>113</v>
      </c>
      <c r="D81" s="80">
        <v>14997.81</v>
      </c>
      <c r="E81" s="549">
        <f t="shared" si="2"/>
        <v>2999.562</v>
      </c>
      <c r="F81" s="99">
        <f t="shared" si="3"/>
        <v>17997.372</v>
      </c>
    </row>
    <row r="82" spans="1:6" ht="12.75">
      <c r="A82" s="51"/>
      <c r="B82" s="52" t="s">
        <v>116</v>
      </c>
      <c r="C82" s="91" t="s">
        <v>113</v>
      </c>
      <c r="D82" s="80">
        <v>14248.49</v>
      </c>
      <c r="E82" s="549">
        <f t="shared" si="2"/>
        <v>2849.6980000000003</v>
      </c>
      <c r="F82" s="99">
        <f t="shared" si="3"/>
        <v>17098.188000000002</v>
      </c>
    </row>
    <row r="83" spans="1:6" ht="12.75">
      <c r="A83" s="51"/>
      <c r="B83" s="52" t="s">
        <v>117</v>
      </c>
      <c r="C83" s="91" t="s">
        <v>113</v>
      </c>
      <c r="D83" s="80">
        <v>14484.49</v>
      </c>
      <c r="E83" s="549">
        <f t="shared" si="2"/>
        <v>2896.898</v>
      </c>
      <c r="F83" s="99">
        <f t="shared" si="3"/>
        <v>17381.388</v>
      </c>
    </row>
    <row r="84" spans="1:6" ht="12.75">
      <c r="A84" s="51"/>
      <c r="B84" s="52" t="s">
        <v>118</v>
      </c>
      <c r="C84" s="91" t="s">
        <v>113</v>
      </c>
      <c r="D84" s="80">
        <v>19806.3</v>
      </c>
      <c r="E84" s="549">
        <f t="shared" si="2"/>
        <v>3961.26</v>
      </c>
      <c r="F84" s="99">
        <f t="shared" si="3"/>
        <v>23767.559999999998</v>
      </c>
    </row>
    <row r="85" spans="1:6" ht="12.75">
      <c r="A85" s="51">
        <v>12</v>
      </c>
      <c r="B85" s="54" t="s">
        <v>119</v>
      </c>
      <c r="C85" s="91"/>
      <c r="D85" s="80"/>
      <c r="E85" s="549"/>
      <c r="F85" s="99"/>
    </row>
    <row r="86" spans="1:6" ht="12.75">
      <c r="A86" s="51"/>
      <c r="B86" s="54" t="s">
        <v>120</v>
      </c>
      <c r="C86" s="91"/>
      <c r="D86" s="80"/>
      <c r="E86" s="549"/>
      <c r="F86" s="99"/>
    </row>
    <row r="87" spans="1:6" ht="12.75">
      <c r="A87" s="51"/>
      <c r="B87" s="57" t="s">
        <v>71</v>
      </c>
      <c r="C87" s="91" t="s">
        <v>113</v>
      </c>
      <c r="D87" s="80">
        <v>17278.14</v>
      </c>
      <c r="E87" s="549">
        <f t="shared" si="2"/>
        <v>3455.628</v>
      </c>
      <c r="F87" s="99">
        <f t="shared" si="3"/>
        <v>20733.768</v>
      </c>
    </row>
    <row r="88" spans="1:6" ht="12.75">
      <c r="A88" s="51"/>
      <c r="B88" s="57" t="s">
        <v>74</v>
      </c>
      <c r="C88" s="91" t="s">
        <v>113</v>
      </c>
      <c r="D88" s="80">
        <v>18107.1</v>
      </c>
      <c r="E88" s="549">
        <f t="shared" si="2"/>
        <v>3621.42</v>
      </c>
      <c r="F88" s="99">
        <f t="shared" si="3"/>
        <v>21728.519999999997</v>
      </c>
    </row>
    <row r="89" spans="1:6" ht="12.75">
      <c r="A89" s="51"/>
      <c r="B89" s="54" t="s">
        <v>121</v>
      </c>
      <c r="C89" s="91" t="s">
        <v>113</v>
      </c>
      <c r="D89" s="80">
        <v>20573.28</v>
      </c>
      <c r="E89" s="549">
        <f t="shared" si="2"/>
        <v>4114.656</v>
      </c>
      <c r="F89" s="99">
        <f t="shared" si="3"/>
        <v>24687.935999999998</v>
      </c>
    </row>
    <row r="90" spans="1:6" ht="12.75">
      <c r="A90" s="51"/>
      <c r="B90" s="54" t="s">
        <v>122</v>
      </c>
      <c r="C90" s="91" t="s">
        <v>113</v>
      </c>
      <c r="D90" s="80">
        <v>23794.7</v>
      </c>
      <c r="E90" s="549">
        <f t="shared" si="2"/>
        <v>4758.9400000000005</v>
      </c>
      <c r="F90" s="99">
        <f t="shared" si="3"/>
        <v>28553.64</v>
      </c>
    </row>
    <row r="91" spans="1:6" ht="12.75">
      <c r="A91" s="51"/>
      <c r="B91" s="57" t="s">
        <v>123</v>
      </c>
      <c r="C91" s="91" t="s">
        <v>113</v>
      </c>
      <c r="D91" s="80">
        <v>28470.43</v>
      </c>
      <c r="E91" s="549">
        <f t="shared" si="2"/>
        <v>5694.086</v>
      </c>
      <c r="F91" s="99">
        <f t="shared" si="3"/>
        <v>34164.516</v>
      </c>
    </row>
    <row r="92" spans="1:6" ht="12.75">
      <c r="A92" s="51">
        <v>13</v>
      </c>
      <c r="B92" s="57" t="s">
        <v>124</v>
      </c>
      <c r="C92" s="91"/>
      <c r="D92" s="80"/>
      <c r="E92" s="549"/>
      <c r="F92" s="99"/>
    </row>
    <row r="93" spans="1:6" ht="12.75">
      <c r="A93" s="51"/>
      <c r="B93" s="57" t="s">
        <v>71</v>
      </c>
      <c r="C93" s="91" t="s">
        <v>113</v>
      </c>
      <c r="D93" s="80">
        <v>16576.04</v>
      </c>
      <c r="E93" s="549">
        <f t="shared" si="2"/>
        <v>3315.2080000000005</v>
      </c>
      <c r="F93" s="99">
        <f t="shared" si="3"/>
        <v>19891.248</v>
      </c>
    </row>
    <row r="94" spans="1:6" ht="12.75">
      <c r="A94" s="51"/>
      <c r="B94" s="54" t="s">
        <v>125</v>
      </c>
      <c r="C94" s="91" t="s">
        <v>113</v>
      </c>
      <c r="D94" s="80">
        <v>17405</v>
      </c>
      <c r="E94" s="549">
        <f t="shared" si="2"/>
        <v>3481</v>
      </c>
      <c r="F94" s="99">
        <f t="shared" si="3"/>
        <v>20886</v>
      </c>
    </row>
    <row r="95" spans="1:6" ht="12.75">
      <c r="A95" s="51"/>
      <c r="B95" s="57" t="s">
        <v>121</v>
      </c>
      <c r="C95" s="91" t="s">
        <v>113</v>
      </c>
      <c r="D95" s="80">
        <v>19871.18</v>
      </c>
      <c r="E95" s="549">
        <f t="shared" si="2"/>
        <v>3974.2360000000003</v>
      </c>
      <c r="F95" s="99">
        <f t="shared" si="3"/>
        <v>23845.416</v>
      </c>
    </row>
    <row r="96" spans="1:6" ht="12.75">
      <c r="A96" s="51"/>
      <c r="B96" s="54" t="s">
        <v>122</v>
      </c>
      <c r="C96" s="91" t="s">
        <v>113</v>
      </c>
      <c r="D96" s="80">
        <v>22741.55</v>
      </c>
      <c r="E96" s="549">
        <f t="shared" si="2"/>
        <v>4548.31</v>
      </c>
      <c r="F96" s="99">
        <f t="shared" si="3"/>
        <v>27289.86</v>
      </c>
    </row>
    <row r="97" spans="1:6" ht="12.75">
      <c r="A97" s="51"/>
      <c r="B97" s="57" t="s">
        <v>123</v>
      </c>
      <c r="C97" s="91" t="s">
        <v>113</v>
      </c>
      <c r="D97" s="80">
        <v>26715.19</v>
      </c>
      <c r="E97" s="549">
        <f t="shared" si="2"/>
        <v>5343.0380000000005</v>
      </c>
      <c r="F97" s="99">
        <f t="shared" si="3"/>
        <v>32058.228</v>
      </c>
    </row>
    <row r="98" spans="1:6" ht="12.75">
      <c r="A98" s="51">
        <v>14</v>
      </c>
      <c r="B98" s="57" t="s">
        <v>126</v>
      </c>
      <c r="C98" s="91"/>
      <c r="D98" s="80"/>
      <c r="E98" s="549"/>
      <c r="F98" s="99"/>
    </row>
    <row r="99" spans="1:6" ht="12.75">
      <c r="A99" s="51"/>
      <c r="B99" s="52" t="s">
        <v>111</v>
      </c>
      <c r="C99" s="91"/>
      <c r="D99" s="80"/>
      <c r="E99" s="549"/>
      <c r="F99" s="99"/>
    </row>
    <row r="100" spans="1:6" ht="12.75">
      <c r="A100" s="51"/>
      <c r="B100" s="54" t="s">
        <v>127</v>
      </c>
      <c r="C100" s="91" t="s">
        <v>113</v>
      </c>
      <c r="D100" s="80">
        <v>18370.1</v>
      </c>
      <c r="E100" s="549">
        <f t="shared" si="2"/>
        <v>3674.02</v>
      </c>
      <c r="F100" s="99">
        <f t="shared" si="3"/>
        <v>22044.12</v>
      </c>
    </row>
    <row r="101" spans="1:6" ht="12.75">
      <c r="A101" s="51"/>
      <c r="B101" s="52" t="s">
        <v>114</v>
      </c>
      <c r="C101" s="91" t="s">
        <v>113</v>
      </c>
      <c r="D101" s="80">
        <v>18005.98</v>
      </c>
      <c r="E101" s="549">
        <f t="shared" si="2"/>
        <v>3601.196</v>
      </c>
      <c r="F101" s="99">
        <f t="shared" si="3"/>
        <v>21607.176</v>
      </c>
    </row>
    <row r="102" spans="1:6" ht="12.75">
      <c r="A102" s="51"/>
      <c r="B102" s="52" t="s">
        <v>115</v>
      </c>
      <c r="C102" s="91" t="s">
        <v>113</v>
      </c>
      <c r="D102" s="80">
        <v>17789.22</v>
      </c>
      <c r="E102" s="549">
        <f t="shared" si="2"/>
        <v>3557.8440000000005</v>
      </c>
      <c r="F102" s="99">
        <f t="shared" si="3"/>
        <v>21347.064000000002</v>
      </c>
    </row>
    <row r="103" spans="1:6" ht="12.75">
      <c r="A103" s="51"/>
      <c r="B103" s="52" t="s">
        <v>116</v>
      </c>
      <c r="C103" s="91" t="s">
        <v>113</v>
      </c>
      <c r="D103" s="80">
        <v>17274.75</v>
      </c>
      <c r="E103" s="549">
        <f t="shared" si="2"/>
        <v>3454.9500000000003</v>
      </c>
      <c r="F103" s="99">
        <f t="shared" si="3"/>
        <v>20729.7</v>
      </c>
    </row>
    <row r="104" spans="1:6" ht="12.75">
      <c r="A104" s="51"/>
      <c r="B104" s="52" t="s">
        <v>117</v>
      </c>
      <c r="C104" s="91" t="s">
        <v>113</v>
      </c>
      <c r="D104" s="80">
        <v>17075.32</v>
      </c>
      <c r="E104" s="549">
        <f t="shared" si="2"/>
        <v>3415.0640000000003</v>
      </c>
      <c r="F104" s="99">
        <f t="shared" si="3"/>
        <v>20490.384</v>
      </c>
    </row>
    <row r="105" spans="1:6" ht="12.75">
      <c r="A105" s="51"/>
      <c r="B105" s="57" t="s">
        <v>118</v>
      </c>
      <c r="C105" s="91" t="s">
        <v>113</v>
      </c>
      <c r="D105" s="80">
        <v>23601.4</v>
      </c>
      <c r="E105" s="549">
        <f t="shared" si="2"/>
        <v>4720.280000000001</v>
      </c>
      <c r="F105" s="99">
        <f t="shared" si="3"/>
        <v>28321.68</v>
      </c>
    </row>
    <row r="106" spans="1:6" ht="12.75">
      <c r="A106" s="51">
        <v>15</v>
      </c>
      <c r="B106" s="57" t="s">
        <v>128</v>
      </c>
      <c r="C106" s="91"/>
      <c r="D106" s="80"/>
      <c r="E106" s="549"/>
      <c r="F106" s="99"/>
    </row>
    <row r="107" spans="1:6" ht="12.75">
      <c r="A107" s="51"/>
      <c r="B107" s="57" t="s">
        <v>129</v>
      </c>
      <c r="C107" s="91"/>
      <c r="D107" s="80"/>
      <c r="E107" s="549"/>
      <c r="F107" s="99"/>
    </row>
    <row r="108" spans="1:6" ht="12.75">
      <c r="A108" s="51"/>
      <c r="B108" s="57" t="s">
        <v>130</v>
      </c>
      <c r="C108" s="91" t="s">
        <v>113</v>
      </c>
      <c r="D108" s="80">
        <v>15620.1</v>
      </c>
      <c r="E108" s="549">
        <f t="shared" si="2"/>
        <v>3124.0200000000004</v>
      </c>
      <c r="F108" s="99">
        <f t="shared" si="3"/>
        <v>18744.120000000003</v>
      </c>
    </row>
    <row r="109" spans="1:6" ht="12.75">
      <c r="A109" s="51"/>
      <c r="B109" s="52" t="s">
        <v>114</v>
      </c>
      <c r="C109" s="91" t="s">
        <v>113</v>
      </c>
      <c r="D109" s="80">
        <v>15783.13</v>
      </c>
      <c r="E109" s="549">
        <f t="shared" si="2"/>
        <v>3156.626</v>
      </c>
      <c r="F109" s="99">
        <f t="shared" si="3"/>
        <v>18939.756</v>
      </c>
    </row>
    <row r="110" spans="1:6" ht="12.75">
      <c r="A110" s="51"/>
      <c r="B110" s="52" t="s">
        <v>115</v>
      </c>
      <c r="C110" s="91" t="s">
        <v>113</v>
      </c>
      <c r="D110" s="80">
        <v>15997.67</v>
      </c>
      <c r="E110" s="549">
        <f t="shared" si="2"/>
        <v>3199.534</v>
      </c>
      <c r="F110" s="99">
        <f t="shared" si="3"/>
        <v>19197.204</v>
      </c>
    </row>
    <row r="111" spans="1:6" ht="12.75">
      <c r="A111" s="51"/>
      <c r="B111" s="52" t="s">
        <v>116</v>
      </c>
      <c r="C111" s="91" t="s">
        <v>113</v>
      </c>
      <c r="D111" s="80">
        <v>16023.41</v>
      </c>
      <c r="E111" s="549">
        <f t="shared" si="2"/>
        <v>3204.6820000000002</v>
      </c>
      <c r="F111" s="99">
        <f t="shared" si="3"/>
        <v>19228.092</v>
      </c>
    </row>
    <row r="112" spans="1:6" ht="12.75">
      <c r="A112" s="51"/>
      <c r="B112" s="52" t="s">
        <v>117</v>
      </c>
      <c r="C112" s="91" t="s">
        <v>113</v>
      </c>
      <c r="D112" s="80">
        <v>19621.66</v>
      </c>
      <c r="E112" s="549">
        <f t="shared" si="2"/>
        <v>3924.3320000000003</v>
      </c>
      <c r="F112" s="99">
        <f t="shared" si="3"/>
        <v>23545.992</v>
      </c>
    </row>
    <row r="113" spans="1:6" ht="12.75">
      <c r="A113" s="51"/>
      <c r="B113" s="57" t="s">
        <v>118</v>
      </c>
      <c r="C113" s="91" t="s">
        <v>113</v>
      </c>
      <c r="D113" s="80">
        <v>20067.88</v>
      </c>
      <c r="E113" s="549">
        <f t="shared" si="2"/>
        <v>4013.5760000000005</v>
      </c>
      <c r="F113" s="99">
        <f t="shared" si="3"/>
        <v>24081.456000000002</v>
      </c>
    </row>
    <row r="114" spans="1:6" ht="12.75">
      <c r="A114" s="51">
        <v>16</v>
      </c>
      <c r="B114" s="54" t="s">
        <v>131</v>
      </c>
      <c r="C114" s="91" t="s">
        <v>113</v>
      </c>
      <c r="D114" s="80">
        <v>7715.37</v>
      </c>
      <c r="E114" s="549">
        <f t="shared" si="2"/>
        <v>1543.074</v>
      </c>
      <c r="F114" s="99">
        <f t="shared" si="3"/>
        <v>9258.444</v>
      </c>
    </row>
    <row r="115" spans="1:6" ht="12.75">
      <c r="A115" s="51"/>
      <c r="B115" s="54" t="s">
        <v>132</v>
      </c>
      <c r="C115" s="91" t="s">
        <v>113</v>
      </c>
      <c r="D115" s="80">
        <v>7914.23</v>
      </c>
      <c r="E115" s="549">
        <f t="shared" si="2"/>
        <v>1582.846</v>
      </c>
      <c r="F115" s="99">
        <f t="shared" si="3"/>
        <v>9497.076</v>
      </c>
    </row>
    <row r="116" spans="1:6" ht="12.75">
      <c r="A116" s="51"/>
      <c r="B116" s="57" t="s">
        <v>133</v>
      </c>
      <c r="C116" s="91" t="s">
        <v>113</v>
      </c>
      <c r="D116" s="80">
        <v>9997.79</v>
      </c>
      <c r="E116" s="549">
        <f t="shared" si="2"/>
        <v>1999.5580000000002</v>
      </c>
      <c r="F116" s="99">
        <f t="shared" si="3"/>
        <v>11997.348000000002</v>
      </c>
    </row>
    <row r="117" spans="1:6" ht="12.75">
      <c r="A117" s="51"/>
      <c r="B117" s="54" t="s">
        <v>134</v>
      </c>
      <c r="C117" s="91" t="s">
        <v>113</v>
      </c>
      <c r="D117" s="80">
        <v>12159.81</v>
      </c>
      <c r="E117" s="549">
        <f t="shared" si="2"/>
        <v>2431.962</v>
      </c>
      <c r="F117" s="99">
        <f t="shared" si="3"/>
        <v>14591.771999999999</v>
      </c>
    </row>
    <row r="118" spans="1:6" ht="12.75">
      <c r="A118" s="51"/>
      <c r="B118" s="54" t="s">
        <v>135</v>
      </c>
      <c r="C118" s="91" t="s">
        <v>113</v>
      </c>
      <c r="D118" s="80">
        <v>12728.32</v>
      </c>
      <c r="E118" s="549">
        <f t="shared" si="2"/>
        <v>2545.664</v>
      </c>
      <c r="F118" s="99">
        <f t="shared" si="3"/>
        <v>15273.984</v>
      </c>
    </row>
    <row r="119" spans="1:6" ht="12.75">
      <c r="A119" s="51">
        <v>17</v>
      </c>
      <c r="B119" s="52" t="s">
        <v>136</v>
      </c>
      <c r="C119" s="91"/>
      <c r="D119" s="80"/>
      <c r="E119" s="549"/>
      <c r="F119" s="99"/>
    </row>
    <row r="120" spans="1:6" ht="12.75">
      <c r="A120" s="51"/>
      <c r="B120" s="52" t="s">
        <v>137</v>
      </c>
      <c r="C120" s="91"/>
      <c r="D120" s="80"/>
      <c r="E120" s="549"/>
      <c r="F120" s="99"/>
    </row>
    <row r="121" spans="1:6" ht="12.75">
      <c r="A121" s="51"/>
      <c r="B121" s="54" t="s">
        <v>138</v>
      </c>
      <c r="C121" s="91"/>
      <c r="D121" s="80"/>
      <c r="E121" s="549"/>
      <c r="F121" s="99"/>
    </row>
    <row r="122" spans="1:6" ht="12.75">
      <c r="A122" s="51"/>
      <c r="B122" s="52" t="s">
        <v>139</v>
      </c>
      <c r="C122" s="91" t="s">
        <v>113</v>
      </c>
      <c r="D122" s="80">
        <v>62249.91</v>
      </c>
      <c r="E122" s="549">
        <f t="shared" si="2"/>
        <v>12449.982000000002</v>
      </c>
      <c r="F122" s="99">
        <f t="shared" si="3"/>
        <v>74699.892</v>
      </c>
    </row>
    <row r="123" spans="1:6" ht="12.75">
      <c r="A123" s="51"/>
      <c r="B123" s="57" t="s">
        <v>140</v>
      </c>
      <c r="C123" s="91" t="s">
        <v>113</v>
      </c>
      <c r="D123" s="80">
        <v>95136.34</v>
      </c>
      <c r="E123" s="549">
        <f t="shared" si="2"/>
        <v>19027.268</v>
      </c>
      <c r="F123" s="99">
        <f t="shared" si="3"/>
        <v>114163.608</v>
      </c>
    </row>
    <row r="124" spans="1:6" ht="12.75">
      <c r="A124" s="51">
        <v>18</v>
      </c>
      <c r="B124" s="54" t="s">
        <v>141</v>
      </c>
      <c r="C124" s="91" t="s">
        <v>113</v>
      </c>
      <c r="D124" s="80">
        <v>17740.43</v>
      </c>
      <c r="E124" s="549">
        <f t="shared" si="2"/>
        <v>3548.0860000000002</v>
      </c>
      <c r="F124" s="99">
        <f t="shared" si="3"/>
        <v>21288.516</v>
      </c>
    </row>
    <row r="125" spans="1:6" ht="12.75">
      <c r="A125" s="84">
        <v>19</v>
      </c>
      <c r="B125" s="152" t="s">
        <v>142</v>
      </c>
      <c r="C125" s="513"/>
      <c r="D125" s="87"/>
      <c r="E125" s="549"/>
      <c r="F125" s="99"/>
    </row>
    <row r="126" spans="1:6" ht="12.75">
      <c r="A126" s="84"/>
      <c r="B126" s="62" t="s">
        <v>143</v>
      </c>
      <c r="C126" s="513" t="s">
        <v>144</v>
      </c>
      <c r="D126" s="87">
        <v>846.87</v>
      </c>
      <c r="E126" s="549">
        <f t="shared" si="2"/>
        <v>169.37400000000002</v>
      </c>
      <c r="F126" s="99">
        <f t="shared" si="3"/>
        <v>1016.244</v>
      </c>
    </row>
    <row r="127" spans="1:6" ht="12.75">
      <c r="A127" s="84"/>
      <c r="B127" s="506" t="s">
        <v>60</v>
      </c>
      <c r="C127" s="513" t="s">
        <v>144</v>
      </c>
      <c r="D127" s="87">
        <v>1521.08</v>
      </c>
      <c r="E127" s="549">
        <f t="shared" si="2"/>
        <v>304.216</v>
      </c>
      <c r="F127" s="99">
        <f t="shared" si="3"/>
        <v>1825.2959999999998</v>
      </c>
    </row>
    <row r="128" spans="1:6" ht="12.75">
      <c r="A128" s="84"/>
      <c r="B128" s="152" t="s">
        <v>61</v>
      </c>
      <c r="C128" s="513"/>
      <c r="D128" s="87"/>
      <c r="E128" s="549"/>
      <c r="F128" s="99"/>
    </row>
    <row r="129" spans="1:6" ht="12.75">
      <c r="A129" s="84"/>
      <c r="B129" s="152" t="s">
        <v>145</v>
      </c>
      <c r="C129" s="513" t="s">
        <v>144</v>
      </c>
      <c r="D129" s="87">
        <v>21.95</v>
      </c>
      <c r="E129" s="549">
        <f t="shared" si="2"/>
        <v>4.39</v>
      </c>
      <c r="F129" s="99">
        <f t="shared" si="3"/>
        <v>26.34</v>
      </c>
    </row>
    <row r="130" spans="1:6" ht="12.75">
      <c r="A130" s="84"/>
      <c r="B130" s="152" t="s">
        <v>65</v>
      </c>
      <c r="C130" s="513" t="s">
        <v>144</v>
      </c>
      <c r="D130" s="87">
        <v>32.88</v>
      </c>
      <c r="E130" s="549">
        <f t="shared" si="2"/>
        <v>6.5760000000000005</v>
      </c>
      <c r="F130" s="99">
        <f t="shared" si="3"/>
        <v>39.456</v>
      </c>
    </row>
    <row r="131" spans="1:6" ht="12.75">
      <c r="A131" s="51">
        <v>20</v>
      </c>
      <c r="B131" s="54" t="s">
        <v>146</v>
      </c>
      <c r="C131" s="91"/>
      <c r="D131" s="80"/>
      <c r="E131" s="549"/>
      <c r="F131" s="99"/>
    </row>
    <row r="132" spans="1:6" ht="12.75">
      <c r="A132" s="51"/>
      <c r="B132" s="54" t="s">
        <v>147</v>
      </c>
      <c r="C132" s="91"/>
      <c r="D132" s="80"/>
      <c r="E132" s="549"/>
      <c r="F132" s="99"/>
    </row>
    <row r="133" spans="1:6" ht="12.75">
      <c r="A133" s="51"/>
      <c r="B133" s="57" t="s">
        <v>71</v>
      </c>
      <c r="C133" s="91" t="s">
        <v>148</v>
      </c>
      <c r="D133" s="80">
        <v>1559.53</v>
      </c>
      <c r="E133" s="549">
        <f t="shared" si="2"/>
        <v>311.906</v>
      </c>
      <c r="F133" s="99">
        <f t="shared" si="3"/>
        <v>1871.436</v>
      </c>
    </row>
    <row r="134" spans="1:6" ht="12.75">
      <c r="A134" s="51"/>
      <c r="B134" s="57" t="s">
        <v>149</v>
      </c>
      <c r="C134" s="91" t="s">
        <v>148</v>
      </c>
      <c r="D134" s="80">
        <v>1801.9</v>
      </c>
      <c r="E134" s="549">
        <f t="shared" si="2"/>
        <v>360.38000000000005</v>
      </c>
      <c r="F134" s="99">
        <f t="shared" si="3"/>
        <v>2162.28</v>
      </c>
    </row>
    <row r="135" spans="1:6" ht="12.75">
      <c r="A135" s="51"/>
      <c r="B135" s="57" t="s">
        <v>74</v>
      </c>
      <c r="C135" s="91" t="s">
        <v>148</v>
      </c>
      <c r="D135" s="80">
        <v>2238.8</v>
      </c>
      <c r="E135" s="549">
        <f t="shared" si="2"/>
        <v>447.76000000000005</v>
      </c>
      <c r="F135" s="99">
        <f t="shared" si="3"/>
        <v>2686.5600000000004</v>
      </c>
    </row>
    <row r="136" spans="1:6" ht="12.75">
      <c r="A136" s="51" t="s">
        <v>150</v>
      </c>
      <c r="B136" s="57" t="s">
        <v>151</v>
      </c>
      <c r="C136" s="91" t="s">
        <v>148</v>
      </c>
      <c r="D136" s="80">
        <v>2375.95</v>
      </c>
      <c r="E136" s="549">
        <f t="shared" si="2"/>
        <v>475.19</v>
      </c>
      <c r="F136" s="99">
        <f t="shared" si="3"/>
        <v>2851.14</v>
      </c>
    </row>
    <row r="137" spans="1:6" ht="12.75">
      <c r="A137" s="51"/>
      <c r="B137" s="57" t="s">
        <v>121</v>
      </c>
      <c r="C137" s="91" t="s">
        <v>148</v>
      </c>
      <c r="D137" s="80">
        <v>2918.1</v>
      </c>
      <c r="E137" s="549">
        <f t="shared" si="2"/>
        <v>583.62</v>
      </c>
      <c r="F137" s="99">
        <f t="shared" si="3"/>
        <v>3501.72</v>
      </c>
    </row>
    <row r="138" spans="1:6" ht="12.75">
      <c r="A138" s="51"/>
      <c r="B138" s="57" t="s">
        <v>122</v>
      </c>
      <c r="C138" s="91" t="s">
        <v>148</v>
      </c>
      <c r="D138" s="80">
        <v>3677.14</v>
      </c>
      <c r="E138" s="549">
        <f t="shared" si="2"/>
        <v>735.428</v>
      </c>
      <c r="F138" s="99">
        <f t="shared" si="3"/>
        <v>4412.568</v>
      </c>
    </row>
    <row r="139" spans="1:6" ht="12.75">
      <c r="A139" s="51">
        <v>21</v>
      </c>
      <c r="B139" s="57" t="s">
        <v>152</v>
      </c>
      <c r="C139" s="91"/>
      <c r="D139" s="80"/>
      <c r="E139" s="549"/>
      <c r="F139" s="99"/>
    </row>
    <row r="140" spans="1:6" ht="12.75">
      <c r="A140" s="51"/>
      <c r="B140" s="57" t="s">
        <v>153</v>
      </c>
      <c r="C140" s="91" t="s">
        <v>154</v>
      </c>
      <c r="D140" s="80">
        <v>38317.45</v>
      </c>
      <c r="E140" s="549">
        <f t="shared" si="2"/>
        <v>7663.49</v>
      </c>
      <c r="F140" s="99">
        <f t="shared" si="3"/>
        <v>45980.939999999995</v>
      </c>
    </row>
    <row r="141" spans="1:6" ht="12.75">
      <c r="A141" s="51"/>
      <c r="B141" s="57" t="s">
        <v>80</v>
      </c>
      <c r="C141" s="91" t="s">
        <v>154</v>
      </c>
      <c r="D141" s="80">
        <v>58159.25</v>
      </c>
      <c r="E141" s="549">
        <f t="shared" si="2"/>
        <v>11631.85</v>
      </c>
      <c r="F141" s="99">
        <f t="shared" si="3"/>
        <v>69791.1</v>
      </c>
    </row>
    <row r="142" spans="1:6" ht="12.75">
      <c r="A142" s="51"/>
      <c r="B142" s="57" t="s">
        <v>81</v>
      </c>
      <c r="C142" s="91" t="s">
        <v>154</v>
      </c>
      <c r="D142" s="80">
        <v>69960.91</v>
      </c>
      <c r="E142" s="549">
        <f t="shared" si="2"/>
        <v>13992.182</v>
      </c>
      <c r="F142" s="99">
        <f t="shared" si="3"/>
        <v>83953.092</v>
      </c>
    </row>
    <row r="143" spans="1:6" ht="12.75">
      <c r="A143" s="51">
        <v>22</v>
      </c>
      <c r="B143" s="57" t="s">
        <v>155</v>
      </c>
      <c r="C143" s="91" t="s">
        <v>156</v>
      </c>
      <c r="D143" s="80">
        <v>254.71</v>
      </c>
      <c r="E143" s="549">
        <f aca="true" t="shared" si="4" ref="E143:E206">D143*20%</f>
        <v>50.94200000000001</v>
      </c>
      <c r="F143" s="99">
        <f t="shared" si="3"/>
        <v>305.65200000000004</v>
      </c>
    </row>
    <row r="144" spans="1:6" ht="12.75">
      <c r="A144" s="51"/>
      <c r="B144" s="57" t="s">
        <v>157</v>
      </c>
      <c r="C144" s="91" t="s">
        <v>156</v>
      </c>
      <c r="D144" s="80">
        <v>440.86</v>
      </c>
      <c r="E144" s="549">
        <f t="shared" si="4"/>
        <v>88.17200000000001</v>
      </c>
      <c r="F144" s="99">
        <f aca="true" t="shared" si="5" ref="F144:F207">D144+E144</f>
        <v>529.032</v>
      </c>
    </row>
    <row r="145" spans="1:6" ht="12.75">
      <c r="A145" s="51">
        <v>23</v>
      </c>
      <c r="B145" s="57" t="s">
        <v>158</v>
      </c>
      <c r="C145" s="91"/>
      <c r="D145" s="80"/>
      <c r="E145" s="549"/>
      <c r="F145" s="99"/>
    </row>
    <row r="146" spans="1:6" ht="12.75">
      <c r="A146" s="51"/>
      <c r="B146" s="57" t="s">
        <v>159</v>
      </c>
      <c r="C146" s="91" t="s">
        <v>156</v>
      </c>
      <c r="D146" s="80">
        <v>3355.14</v>
      </c>
      <c r="E146" s="549">
        <f t="shared" si="4"/>
        <v>671.028</v>
      </c>
      <c r="F146" s="99">
        <f t="shared" si="5"/>
        <v>4026.1679999999997</v>
      </c>
    </row>
    <row r="147" spans="1:6" ht="12.75">
      <c r="A147" s="51"/>
      <c r="B147" s="57" t="s">
        <v>81</v>
      </c>
      <c r="C147" s="91" t="s">
        <v>156</v>
      </c>
      <c r="D147" s="80">
        <v>5767.25</v>
      </c>
      <c r="E147" s="549">
        <f t="shared" si="4"/>
        <v>1153.45</v>
      </c>
      <c r="F147" s="99">
        <f t="shared" si="5"/>
        <v>6920.7</v>
      </c>
    </row>
    <row r="148" spans="1:6" ht="12.75">
      <c r="A148" s="51"/>
      <c r="B148" s="57" t="s">
        <v>160</v>
      </c>
      <c r="C148" s="91" t="s">
        <v>156</v>
      </c>
      <c r="D148" s="80">
        <v>6959.05</v>
      </c>
      <c r="E148" s="549">
        <f t="shared" si="4"/>
        <v>1391.8100000000002</v>
      </c>
      <c r="F148" s="99">
        <f t="shared" si="5"/>
        <v>8350.86</v>
      </c>
    </row>
    <row r="149" spans="1:6" ht="12.75">
      <c r="A149" s="51">
        <v>24</v>
      </c>
      <c r="B149" s="57" t="s">
        <v>161</v>
      </c>
      <c r="C149" s="91"/>
      <c r="D149" s="80"/>
      <c r="E149" s="549"/>
      <c r="F149" s="99"/>
    </row>
    <row r="150" spans="1:6" ht="12.75">
      <c r="A150" s="51"/>
      <c r="B150" s="57" t="s">
        <v>162</v>
      </c>
      <c r="C150" s="91" t="s">
        <v>163</v>
      </c>
      <c r="D150" s="80">
        <v>2225.99</v>
      </c>
      <c r="E150" s="549">
        <f t="shared" si="4"/>
        <v>445.198</v>
      </c>
      <c r="F150" s="99">
        <f t="shared" si="5"/>
        <v>2671.1879999999996</v>
      </c>
    </row>
    <row r="151" spans="1:6" ht="12.75">
      <c r="A151" s="51"/>
      <c r="B151" s="57" t="s">
        <v>59</v>
      </c>
      <c r="C151" s="91" t="s">
        <v>163</v>
      </c>
      <c r="D151" s="80">
        <v>2714.69</v>
      </c>
      <c r="E151" s="549">
        <f t="shared" si="4"/>
        <v>542.938</v>
      </c>
      <c r="F151" s="99">
        <f t="shared" si="5"/>
        <v>3257.628</v>
      </c>
    </row>
    <row r="152" spans="1:6" ht="12.75">
      <c r="A152" s="51"/>
      <c r="B152" s="57" t="s">
        <v>60</v>
      </c>
      <c r="C152" s="91" t="s">
        <v>163</v>
      </c>
      <c r="D152" s="80">
        <v>2914.34</v>
      </c>
      <c r="E152" s="549">
        <f t="shared" si="4"/>
        <v>582.868</v>
      </c>
      <c r="F152" s="99">
        <f t="shared" si="5"/>
        <v>3497.208</v>
      </c>
    </row>
    <row r="153" spans="1:6" ht="12.75">
      <c r="A153" s="51"/>
      <c r="B153" s="57" t="s">
        <v>80</v>
      </c>
      <c r="C153" s="91" t="s">
        <v>163</v>
      </c>
      <c r="D153" s="80">
        <v>5864.43</v>
      </c>
      <c r="E153" s="549">
        <f t="shared" si="4"/>
        <v>1172.8860000000002</v>
      </c>
      <c r="F153" s="99">
        <f t="shared" si="5"/>
        <v>7037.316000000001</v>
      </c>
    </row>
    <row r="154" spans="1:6" ht="12.75">
      <c r="A154" s="51">
        <v>25</v>
      </c>
      <c r="B154" s="57" t="s">
        <v>164</v>
      </c>
      <c r="C154" s="91"/>
      <c r="D154" s="80"/>
      <c r="E154" s="549"/>
      <c r="F154" s="99"/>
    </row>
    <row r="155" spans="1:6" ht="12.75">
      <c r="A155" s="51"/>
      <c r="B155" s="57" t="s">
        <v>165</v>
      </c>
      <c r="C155" s="91" t="s">
        <v>156</v>
      </c>
      <c r="D155" s="80">
        <v>518.5</v>
      </c>
      <c r="E155" s="549">
        <f t="shared" si="4"/>
        <v>103.7</v>
      </c>
      <c r="F155" s="99">
        <f t="shared" si="5"/>
        <v>622.2</v>
      </c>
    </row>
    <row r="156" spans="1:6" ht="12.75">
      <c r="A156" s="51"/>
      <c r="B156" s="57" t="s">
        <v>132</v>
      </c>
      <c r="C156" s="91" t="s">
        <v>156</v>
      </c>
      <c r="D156" s="80">
        <v>706.23</v>
      </c>
      <c r="E156" s="549">
        <f t="shared" si="4"/>
        <v>141.246</v>
      </c>
      <c r="F156" s="99">
        <f t="shared" si="5"/>
        <v>847.476</v>
      </c>
    </row>
    <row r="157" spans="1:6" ht="12.75">
      <c r="A157" s="51"/>
      <c r="B157" s="57" t="s">
        <v>166</v>
      </c>
      <c r="C157" s="91" t="s">
        <v>156</v>
      </c>
      <c r="D157" s="80">
        <v>742</v>
      </c>
      <c r="E157" s="549">
        <f t="shared" si="4"/>
        <v>148.4</v>
      </c>
      <c r="F157" s="99">
        <f t="shared" si="5"/>
        <v>890.4</v>
      </c>
    </row>
    <row r="158" spans="1:6" ht="12.75">
      <c r="A158" s="51"/>
      <c r="B158" s="57" t="s">
        <v>167</v>
      </c>
      <c r="C158" s="91" t="s">
        <v>156</v>
      </c>
      <c r="D158" s="80">
        <v>768.81</v>
      </c>
      <c r="E158" s="549">
        <f t="shared" si="4"/>
        <v>153.762</v>
      </c>
      <c r="F158" s="99">
        <f t="shared" si="5"/>
        <v>922.5719999999999</v>
      </c>
    </row>
    <row r="159" spans="1:6" ht="12.75">
      <c r="A159" s="51"/>
      <c r="B159" s="57" t="s">
        <v>134</v>
      </c>
      <c r="C159" s="91" t="s">
        <v>156</v>
      </c>
      <c r="D159" s="80">
        <v>1097.4</v>
      </c>
      <c r="E159" s="549">
        <f t="shared" si="4"/>
        <v>219.48000000000002</v>
      </c>
      <c r="F159" s="99">
        <f t="shared" si="5"/>
        <v>1316.88</v>
      </c>
    </row>
    <row r="160" spans="1:6" ht="12.75">
      <c r="A160" s="51"/>
      <c r="B160" s="57" t="s">
        <v>168</v>
      </c>
      <c r="C160" s="91" t="s">
        <v>156</v>
      </c>
      <c r="D160" s="80">
        <v>1159.35</v>
      </c>
      <c r="E160" s="549">
        <f t="shared" si="4"/>
        <v>231.87</v>
      </c>
      <c r="F160" s="99">
        <f t="shared" si="5"/>
        <v>1391.2199999999998</v>
      </c>
    </row>
    <row r="161" spans="1:6" ht="12.75">
      <c r="A161" s="51"/>
      <c r="B161" s="57" t="s">
        <v>169</v>
      </c>
      <c r="C161" s="91" t="s">
        <v>156</v>
      </c>
      <c r="D161" s="80">
        <v>1342.25</v>
      </c>
      <c r="E161" s="549">
        <f t="shared" si="4"/>
        <v>268.45</v>
      </c>
      <c r="F161" s="99">
        <f t="shared" si="5"/>
        <v>1610.7</v>
      </c>
    </row>
    <row r="162" spans="1:6" ht="12.75">
      <c r="A162" s="51">
        <v>26</v>
      </c>
      <c r="B162" s="57" t="s">
        <v>170</v>
      </c>
      <c r="C162" s="91"/>
      <c r="D162" s="80"/>
      <c r="E162" s="549"/>
      <c r="F162" s="99"/>
    </row>
    <row r="163" spans="1:6" ht="12.75">
      <c r="A163" s="51"/>
      <c r="B163" s="57" t="s">
        <v>171</v>
      </c>
      <c r="C163" s="91"/>
      <c r="D163" s="80"/>
      <c r="E163" s="549"/>
      <c r="F163" s="99"/>
    </row>
    <row r="164" spans="1:6" ht="12.75">
      <c r="A164" s="51"/>
      <c r="B164" s="57" t="s">
        <v>172</v>
      </c>
      <c r="C164" s="91"/>
      <c r="D164" s="80"/>
      <c r="E164" s="549"/>
      <c r="F164" s="99"/>
    </row>
    <row r="165" spans="1:6" ht="12.75">
      <c r="A165" s="51"/>
      <c r="B165" s="57" t="s">
        <v>173</v>
      </c>
      <c r="C165" s="91" t="s">
        <v>154</v>
      </c>
      <c r="D165" s="80">
        <v>78444.65</v>
      </c>
      <c r="E165" s="549">
        <f t="shared" si="4"/>
        <v>15688.93</v>
      </c>
      <c r="F165" s="99">
        <f t="shared" si="5"/>
        <v>94133.57999999999</v>
      </c>
    </row>
    <row r="166" spans="1:6" ht="12.75">
      <c r="A166" s="51"/>
      <c r="B166" s="57" t="s">
        <v>174</v>
      </c>
      <c r="C166" s="91" t="s">
        <v>154</v>
      </c>
      <c r="D166" s="80">
        <v>110017.86</v>
      </c>
      <c r="E166" s="549">
        <f t="shared" si="4"/>
        <v>22003.572</v>
      </c>
      <c r="F166" s="99">
        <f t="shared" si="5"/>
        <v>132021.432</v>
      </c>
    </row>
    <row r="167" spans="1:6" ht="12.75">
      <c r="A167" s="51"/>
      <c r="B167" s="57" t="s">
        <v>175</v>
      </c>
      <c r="C167" s="91" t="s">
        <v>154</v>
      </c>
      <c r="D167" s="80">
        <v>232483.95</v>
      </c>
      <c r="E167" s="549">
        <f t="shared" si="4"/>
        <v>46496.79000000001</v>
      </c>
      <c r="F167" s="99">
        <f t="shared" si="5"/>
        <v>278980.74</v>
      </c>
    </row>
    <row r="168" spans="1:6" ht="12.75">
      <c r="A168" s="51"/>
      <c r="B168" s="57" t="s">
        <v>176</v>
      </c>
      <c r="C168" s="91" t="s">
        <v>154</v>
      </c>
      <c r="D168" s="80">
        <v>238645.08</v>
      </c>
      <c r="E168" s="549">
        <f t="shared" si="4"/>
        <v>47729.016</v>
      </c>
      <c r="F168" s="99">
        <f t="shared" si="5"/>
        <v>286374.096</v>
      </c>
    </row>
    <row r="169" spans="1:6" ht="12.75">
      <c r="A169" s="51"/>
      <c r="B169" s="57" t="s">
        <v>177</v>
      </c>
      <c r="C169" s="91" t="s">
        <v>154</v>
      </c>
      <c r="D169" s="80">
        <v>313852.64</v>
      </c>
      <c r="E169" s="549">
        <f t="shared" si="4"/>
        <v>62770.528000000006</v>
      </c>
      <c r="F169" s="99">
        <f t="shared" si="5"/>
        <v>376623.168</v>
      </c>
    </row>
    <row r="170" spans="1:6" ht="12.75">
      <c r="A170" s="51">
        <v>27</v>
      </c>
      <c r="B170" s="52" t="s">
        <v>178</v>
      </c>
      <c r="C170" s="91"/>
      <c r="D170" s="80"/>
      <c r="E170" s="549"/>
      <c r="F170" s="99"/>
    </row>
    <row r="171" spans="1:6" ht="12.75">
      <c r="A171" s="51"/>
      <c r="B171" s="57" t="s">
        <v>179</v>
      </c>
      <c r="C171" s="91" t="s">
        <v>180</v>
      </c>
      <c r="D171" s="80">
        <v>19929.31</v>
      </c>
      <c r="E171" s="549">
        <f t="shared" si="4"/>
        <v>3985.8620000000005</v>
      </c>
      <c r="F171" s="99">
        <f t="shared" si="5"/>
        <v>23915.172000000002</v>
      </c>
    </row>
    <row r="172" spans="1:6" ht="12.75">
      <c r="A172" s="51"/>
      <c r="B172" s="57" t="s">
        <v>181</v>
      </c>
      <c r="C172" s="91" t="s">
        <v>180</v>
      </c>
      <c r="D172" s="80">
        <v>15480.85</v>
      </c>
      <c r="E172" s="549">
        <f t="shared" si="4"/>
        <v>3096.17</v>
      </c>
      <c r="F172" s="99">
        <f t="shared" si="5"/>
        <v>18577.02</v>
      </c>
    </row>
    <row r="173" spans="1:6" ht="12.75">
      <c r="A173" s="51"/>
      <c r="B173" s="57" t="s">
        <v>182</v>
      </c>
      <c r="C173" s="91" t="s">
        <v>180</v>
      </c>
      <c r="D173" s="80">
        <v>14770.74</v>
      </c>
      <c r="E173" s="549">
        <f t="shared" si="4"/>
        <v>2954.148</v>
      </c>
      <c r="F173" s="99">
        <f t="shared" si="5"/>
        <v>17724.888</v>
      </c>
    </row>
    <row r="174" spans="1:6" ht="12.75">
      <c r="A174" s="51"/>
      <c r="B174" s="57" t="s">
        <v>183</v>
      </c>
      <c r="C174" s="91" t="s">
        <v>180</v>
      </c>
      <c r="D174" s="80">
        <v>129758.5</v>
      </c>
      <c r="E174" s="549">
        <f t="shared" si="4"/>
        <v>25951.7</v>
      </c>
      <c r="F174" s="99">
        <f t="shared" si="5"/>
        <v>155710.2</v>
      </c>
    </row>
    <row r="175" spans="1:6" ht="12.75">
      <c r="A175" s="51"/>
      <c r="B175" s="57" t="s">
        <v>184</v>
      </c>
      <c r="C175" s="91" t="s">
        <v>180</v>
      </c>
      <c r="D175" s="80">
        <v>56512.4</v>
      </c>
      <c r="E175" s="549">
        <f t="shared" si="4"/>
        <v>11302.480000000001</v>
      </c>
      <c r="F175" s="99">
        <f t="shared" si="5"/>
        <v>67814.88</v>
      </c>
    </row>
    <row r="176" spans="1:6" ht="12.75">
      <c r="A176" s="51"/>
      <c r="B176" s="57" t="s">
        <v>185</v>
      </c>
      <c r="C176" s="91" t="s">
        <v>180</v>
      </c>
      <c r="D176" s="80">
        <v>45442.72</v>
      </c>
      <c r="E176" s="549">
        <f t="shared" si="4"/>
        <v>9088.544</v>
      </c>
      <c r="F176" s="99">
        <f t="shared" si="5"/>
        <v>54531.264</v>
      </c>
    </row>
    <row r="177" spans="1:6" ht="12.75">
      <c r="A177" s="51">
        <v>28</v>
      </c>
      <c r="B177" s="57" t="s">
        <v>186</v>
      </c>
      <c r="C177" s="91"/>
      <c r="D177" s="80"/>
      <c r="E177" s="549"/>
      <c r="F177" s="99"/>
    </row>
    <row r="178" spans="1:6" ht="12.75">
      <c r="A178" s="51"/>
      <c r="B178" s="57" t="s">
        <v>187</v>
      </c>
      <c r="C178" s="91"/>
      <c r="D178" s="80"/>
      <c r="E178" s="549"/>
      <c r="F178" s="99"/>
    </row>
    <row r="179" spans="1:6" ht="12.75">
      <c r="A179" s="51"/>
      <c r="B179" s="57" t="s">
        <v>188</v>
      </c>
      <c r="C179" s="91" t="s">
        <v>189</v>
      </c>
      <c r="D179" s="80">
        <v>8260.97</v>
      </c>
      <c r="E179" s="549">
        <f t="shared" si="4"/>
        <v>1652.194</v>
      </c>
      <c r="F179" s="99">
        <f t="shared" si="5"/>
        <v>9913.163999999999</v>
      </c>
    </row>
    <row r="180" spans="1:6" ht="12.75">
      <c r="A180" s="51"/>
      <c r="B180" s="57" t="s">
        <v>190</v>
      </c>
      <c r="C180" s="91" t="s">
        <v>189</v>
      </c>
      <c r="D180" s="80">
        <v>11954.89</v>
      </c>
      <c r="E180" s="549">
        <f t="shared" si="4"/>
        <v>2390.978</v>
      </c>
      <c r="F180" s="99">
        <f t="shared" si="5"/>
        <v>14345.867999999999</v>
      </c>
    </row>
    <row r="181" spans="1:6" ht="12.75">
      <c r="A181" s="51"/>
      <c r="B181" s="57" t="s">
        <v>191</v>
      </c>
      <c r="C181" s="91" t="s">
        <v>189</v>
      </c>
      <c r="D181" s="80">
        <v>14950.91</v>
      </c>
      <c r="E181" s="549">
        <f t="shared" si="4"/>
        <v>2990.1820000000002</v>
      </c>
      <c r="F181" s="99">
        <f t="shared" si="5"/>
        <v>17941.092</v>
      </c>
    </row>
    <row r="182" spans="1:6" ht="12.75">
      <c r="A182" s="51">
        <v>29</v>
      </c>
      <c r="B182" s="57" t="s">
        <v>192</v>
      </c>
      <c r="C182" s="91"/>
      <c r="D182" s="80"/>
      <c r="E182" s="549"/>
      <c r="F182" s="99"/>
    </row>
    <row r="183" spans="1:6" ht="12.75">
      <c r="A183" s="51"/>
      <c r="B183" s="57" t="s">
        <v>193</v>
      </c>
      <c r="C183" s="91" t="s">
        <v>156</v>
      </c>
      <c r="D183" s="80">
        <v>431.23</v>
      </c>
      <c r="E183" s="549">
        <f t="shared" si="4"/>
        <v>86.24600000000001</v>
      </c>
      <c r="F183" s="99">
        <f t="shared" si="5"/>
        <v>517.476</v>
      </c>
    </row>
    <row r="184" spans="1:6" ht="12.75">
      <c r="A184" s="51"/>
      <c r="B184" s="57" t="s">
        <v>166</v>
      </c>
      <c r="C184" s="91" t="s">
        <v>156</v>
      </c>
      <c r="D184" s="80">
        <v>668.14</v>
      </c>
      <c r="E184" s="549">
        <f t="shared" si="4"/>
        <v>133.62800000000001</v>
      </c>
      <c r="F184" s="99">
        <f t="shared" si="5"/>
        <v>801.768</v>
      </c>
    </row>
    <row r="185" spans="1:6" ht="12.75">
      <c r="A185" s="51"/>
      <c r="B185" s="57" t="s">
        <v>167</v>
      </c>
      <c r="C185" s="91" t="s">
        <v>156</v>
      </c>
      <c r="D185" s="80">
        <v>686.78</v>
      </c>
      <c r="E185" s="549">
        <f t="shared" si="4"/>
        <v>137.356</v>
      </c>
      <c r="F185" s="99">
        <f t="shared" si="5"/>
        <v>824.136</v>
      </c>
    </row>
    <row r="186" spans="1:6" ht="12.75">
      <c r="A186" s="51"/>
      <c r="B186" s="57" t="s">
        <v>134</v>
      </c>
      <c r="C186" s="91" t="s">
        <v>156</v>
      </c>
      <c r="D186" s="80">
        <v>921.01</v>
      </c>
      <c r="E186" s="549">
        <f t="shared" si="4"/>
        <v>184.202</v>
      </c>
      <c r="F186" s="99">
        <f t="shared" si="5"/>
        <v>1105.212</v>
      </c>
    </row>
    <row r="187" spans="1:6" ht="12.75">
      <c r="A187" s="51"/>
      <c r="B187" s="57" t="s">
        <v>168</v>
      </c>
      <c r="C187" s="91" t="s">
        <v>156</v>
      </c>
      <c r="D187" s="80">
        <v>976.59</v>
      </c>
      <c r="E187" s="549">
        <f t="shared" si="4"/>
        <v>195.318</v>
      </c>
      <c r="F187" s="99">
        <f t="shared" si="5"/>
        <v>1171.9080000000001</v>
      </c>
    </row>
    <row r="188" spans="1:6" ht="12.75">
      <c r="A188" s="51"/>
      <c r="B188" s="57" t="s">
        <v>169</v>
      </c>
      <c r="C188" s="91" t="s">
        <v>156</v>
      </c>
      <c r="D188" s="80">
        <v>1537.79</v>
      </c>
      <c r="E188" s="549">
        <f t="shared" si="4"/>
        <v>307.558</v>
      </c>
      <c r="F188" s="99">
        <f t="shared" si="5"/>
        <v>1845.348</v>
      </c>
    </row>
    <row r="189" spans="1:6" ht="12.75">
      <c r="A189" s="51"/>
      <c r="B189" s="57" t="s">
        <v>194</v>
      </c>
      <c r="C189" s="91" t="s">
        <v>156</v>
      </c>
      <c r="D189" s="80">
        <v>1955.93</v>
      </c>
      <c r="E189" s="549">
        <f t="shared" si="4"/>
        <v>391.18600000000004</v>
      </c>
      <c r="F189" s="99">
        <f t="shared" si="5"/>
        <v>2347.116</v>
      </c>
    </row>
    <row r="190" spans="1:6" ht="12.75">
      <c r="A190" s="51">
        <v>30</v>
      </c>
      <c r="B190" s="57" t="s">
        <v>195</v>
      </c>
      <c r="C190" s="91"/>
      <c r="D190" s="80"/>
      <c r="E190" s="549"/>
      <c r="F190" s="99"/>
    </row>
    <row r="191" spans="1:6" ht="12.75">
      <c r="A191" s="51"/>
      <c r="B191" s="57" t="s">
        <v>193</v>
      </c>
      <c r="C191" s="91" t="s">
        <v>156</v>
      </c>
      <c r="D191" s="80">
        <v>541.95</v>
      </c>
      <c r="E191" s="549">
        <f t="shared" si="4"/>
        <v>108.39000000000001</v>
      </c>
      <c r="F191" s="99">
        <f t="shared" si="5"/>
        <v>650.34</v>
      </c>
    </row>
    <row r="192" spans="1:6" ht="12.75">
      <c r="A192" s="51"/>
      <c r="B192" s="57" t="s">
        <v>167</v>
      </c>
      <c r="C192" s="91" t="s">
        <v>156</v>
      </c>
      <c r="D192" s="80">
        <v>1028.86</v>
      </c>
      <c r="E192" s="549">
        <f t="shared" si="4"/>
        <v>205.772</v>
      </c>
      <c r="F192" s="99">
        <f t="shared" si="5"/>
        <v>1234.6319999999998</v>
      </c>
    </row>
    <row r="193" spans="1:6" ht="12.75">
      <c r="A193" s="51"/>
      <c r="B193" s="57" t="s">
        <v>168</v>
      </c>
      <c r="C193" s="91" t="s">
        <v>156</v>
      </c>
      <c r="D193" s="80">
        <v>1246.18</v>
      </c>
      <c r="E193" s="549">
        <f t="shared" si="4"/>
        <v>249.23600000000002</v>
      </c>
      <c r="F193" s="99">
        <f t="shared" si="5"/>
        <v>1495.4160000000002</v>
      </c>
    </row>
    <row r="194" spans="1:6" ht="12.75">
      <c r="A194" s="51"/>
      <c r="B194" s="57" t="s">
        <v>169</v>
      </c>
      <c r="C194" s="91" t="s">
        <v>156</v>
      </c>
      <c r="D194" s="80">
        <v>1980.69</v>
      </c>
      <c r="E194" s="549">
        <f t="shared" si="4"/>
        <v>396.13800000000003</v>
      </c>
      <c r="F194" s="99">
        <f t="shared" si="5"/>
        <v>2376.828</v>
      </c>
    </row>
    <row r="195" spans="1:6" ht="12.75">
      <c r="A195" s="51"/>
      <c r="B195" s="57" t="s">
        <v>194</v>
      </c>
      <c r="C195" s="91" t="s">
        <v>156</v>
      </c>
      <c r="D195" s="80">
        <v>2437.36</v>
      </c>
      <c r="E195" s="549">
        <f t="shared" si="4"/>
        <v>487.47200000000004</v>
      </c>
      <c r="F195" s="99">
        <f t="shared" si="5"/>
        <v>2924.8320000000003</v>
      </c>
    </row>
    <row r="196" spans="1:6" ht="12.75">
      <c r="A196" s="51">
        <v>31</v>
      </c>
      <c r="B196" s="57" t="s">
        <v>196</v>
      </c>
      <c r="C196" s="91"/>
      <c r="D196" s="80"/>
      <c r="E196" s="549"/>
      <c r="F196" s="99"/>
    </row>
    <row r="197" spans="1:6" ht="12.75">
      <c r="A197" s="51"/>
      <c r="B197" s="57" t="s">
        <v>197</v>
      </c>
      <c r="C197" s="91" t="s">
        <v>156</v>
      </c>
      <c r="D197" s="80">
        <v>105.21</v>
      </c>
      <c r="E197" s="549">
        <f t="shared" si="4"/>
        <v>21.042</v>
      </c>
      <c r="F197" s="99">
        <f t="shared" si="5"/>
        <v>126.252</v>
      </c>
    </row>
    <row r="198" spans="1:6" ht="12.75">
      <c r="A198" s="51"/>
      <c r="B198" s="57" t="s">
        <v>166</v>
      </c>
      <c r="C198" s="91" t="s">
        <v>156</v>
      </c>
      <c r="D198" s="80">
        <v>271.07</v>
      </c>
      <c r="E198" s="549">
        <f t="shared" si="4"/>
        <v>54.214</v>
      </c>
      <c r="F198" s="99">
        <f t="shared" si="5"/>
        <v>325.284</v>
      </c>
    </row>
    <row r="199" spans="1:6" ht="12.75">
      <c r="A199" s="51"/>
      <c r="B199" s="57" t="s">
        <v>167</v>
      </c>
      <c r="C199" s="91" t="s">
        <v>156</v>
      </c>
      <c r="D199" s="80">
        <v>350.83</v>
      </c>
      <c r="E199" s="549">
        <f t="shared" si="4"/>
        <v>70.166</v>
      </c>
      <c r="F199" s="99">
        <f t="shared" si="5"/>
        <v>420.996</v>
      </c>
    </row>
    <row r="200" spans="1:6" ht="12.75">
      <c r="A200" s="51"/>
      <c r="B200" s="57" t="s">
        <v>134</v>
      </c>
      <c r="C200" s="91" t="s">
        <v>156</v>
      </c>
      <c r="D200" s="80">
        <v>417.8</v>
      </c>
      <c r="E200" s="549">
        <f t="shared" si="4"/>
        <v>83.56</v>
      </c>
      <c r="F200" s="99">
        <f t="shared" si="5"/>
        <v>501.36</v>
      </c>
    </row>
    <row r="201" spans="1:6" ht="12.75">
      <c r="A201" s="51"/>
      <c r="B201" s="57" t="s">
        <v>168</v>
      </c>
      <c r="C201" s="91" t="s">
        <v>156</v>
      </c>
      <c r="D201" s="80">
        <v>529.39</v>
      </c>
      <c r="E201" s="549">
        <f t="shared" si="4"/>
        <v>105.878</v>
      </c>
      <c r="F201" s="99">
        <f t="shared" si="5"/>
        <v>635.268</v>
      </c>
    </row>
    <row r="202" spans="1:6" ht="12.75">
      <c r="A202" s="51"/>
      <c r="B202" s="57" t="s">
        <v>169</v>
      </c>
      <c r="C202" s="91" t="s">
        <v>156</v>
      </c>
      <c r="D202" s="80">
        <v>838.74</v>
      </c>
      <c r="E202" s="549">
        <f t="shared" si="4"/>
        <v>167.74800000000002</v>
      </c>
      <c r="F202" s="99">
        <f t="shared" si="5"/>
        <v>1006.488</v>
      </c>
    </row>
    <row r="203" spans="1:6" ht="12.75">
      <c r="A203" s="51"/>
      <c r="B203" s="57" t="s">
        <v>194</v>
      </c>
      <c r="C203" s="91" t="s">
        <v>156</v>
      </c>
      <c r="D203" s="80">
        <v>1017.36</v>
      </c>
      <c r="E203" s="549">
        <f t="shared" si="4"/>
        <v>203.472</v>
      </c>
      <c r="F203" s="99">
        <f t="shared" si="5"/>
        <v>1220.832</v>
      </c>
    </row>
    <row r="204" spans="1:6" ht="12.75">
      <c r="A204" s="51">
        <v>32</v>
      </c>
      <c r="B204" s="57" t="s">
        <v>198</v>
      </c>
      <c r="C204" s="91"/>
      <c r="D204" s="80"/>
      <c r="E204" s="549"/>
      <c r="F204" s="99"/>
    </row>
    <row r="205" spans="1:6" ht="12.75">
      <c r="A205" s="51"/>
      <c r="B205" s="57" t="s">
        <v>199</v>
      </c>
      <c r="C205" s="91" t="s">
        <v>113</v>
      </c>
      <c r="D205" s="80">
        <v>27277.17</v>
      </c>
      <c r="E205" s="549">
        <f t="shared" si="4"/>
        <v>5455.434</v>
      </c>
      <c r="F205" s="99">
        <f t="shared" si="5"/>
        <v>32732.604</v>
      </c>
    </row>
    <row r="206" spans="1:6" ht="12.75">
      <c r="A206" s="51"/>
      <c r="B206" s="57" t="s">
        <v>200</v>
      </c>
      <c r="C206" s="91" t="s">
        <v>113</v>
      </c>
      <c r="D206" s="80">
        <v>28991.49</v>
      </c>
      <c r="E206" s="549">
        <f t="shared" si="4"/>
        <v>5798.298000000001</v>
      </c>
      <c r="F206" s="99">
        <f t="shared" si="5"/>
        <v>34789.788</v>
      </c>
    </row>
    <row r="207" spans="1:6" ht="12.75">
      <c r="A207" s="51"/>
      <c r="B207" s="52" t="s">
        <v>201</v>
      </c>
      <c r="C207" s="91" t="s">
        <v>113</v>
      </c>
      <c r="D207" s="80">
        <v>29087.04</v>
      </c>
      <c r="E207" s="549">
        <f aca="true" t="shared" si="6" ref="E207:E270">D207*20%</f>
        <v>5817.408</v>
      </c>
      <c r="F207" s="99">
        <f t="shared" si="5"/>
        <v>34904.448000000004</v>
      </c>
    </row>
    <row r="208" spans="1:6" ht="12.75">
      <c r="A208" s="51"/>
      <c r="B208" s="57" t="s">
        <v>202</v>
      </c>
      <c r="C208" s="91" t="s">
        <v>113</v>
      </c>
      <c r="D208" s="80">
        <v>29720.9</v>
      </c>
      <c r="E208" s="549">
        <f t="shared" si="6"/>
        <v>5944.18</v>
      </c>
      <c r="F208" s="99">
        <f aca="true" t="shared" si="7" ref="F208:F271">D208+E208</f>
        <v>35665.08</v>
      </c>
    </row>
    <row r="209" spans="1:6" ht="12.75">
      <c r="A209" s="51"/>
      <c r="B209" s="57" t="s">
        <v>203</v>
      </c>
      <c r="C209" s="91" t="s">
        <v>113</v>
      </c>
      <c r="D209" s="80">
        <v>29720.9</v>
      </c>
      <c r="E209" s="549">
        <f t="shared" si="6"/>
        <v>5944.18</v>
      </c>
      <c r="F209" s="99">
        <f t="shared" si="7"/>
        <v>35665.08</v>
      </c>
    </row>
    <row r="210" spans="1:6" ht="12.75">
      <c r="A210" s="51">
        <v>33</v>
      </c>
      <c r="B210" s="57" t="s">
        <v>204</v>
      </c>
      <c r="C210" s="91"/>
      <c r="D210" s="80"/>
      <c r="E210" s="549"/>
      <c r="F210" s="99"/>
    </row>
    <row r="211" spans="1:6" ht="12.75">
      <c r="A211" s="51"/>
      <c r="B211" s="57" t="s">
        <v>70</v>
      </c>
      <c r="C211" s="91" t="s">
        <v>205</v>
      </c>
      <c r="D211" s="80">
        <v>352.6</v>
      </c>
      <c r="E211" s="549">
        <f t="shared" si="6"/>
        <v>70.52000000000001</v>
      </c>
      <c r="F211" s="99">
        <f t="shared" si="7"/>
        <v>423.12</v>
      </c>
    </row>
    <row r="212" spans="1:6" ht="12.75">
      <c r="A212" s="51"/>
      <c r="B212" s="57" t="s">
        <v>71</v>
      </c>
      <c r="C212" s="91" t="s">
        <v>205</v>
      </c>
      <c r="D212" s="80">
        <v>536.9</v>
      </c>
      <c r="E212" s="549">
        <f t="shared" si="6"/>
        <v>107.38</v>
      </c>
      <c r="F212" s="99">
        <f t="shared" si="7"/>
        <v>644.28</v>
      </c>
    </row>
    <row r="213" spans="1:6" ht="12.75">
      <c r="A213" s="51">
        <v>34</v>
      </c>
      <c r="B213" s="57" t="s">
        <v>206</v>
      </c>
      <c r="C213" s="91" t="s">
        <v>205</v>
      </c>
      <c r="D213" s="80">
        <v>1632.71</v>
      </c>
      <c r="E213" s="549">
        <f t="shared" si="6"/>
        <v>326.54200000000003</v>
      </c>
      <c r="F213" s="99">
        <f t="shared" si="7"/>
        <v>1959.252</v>
      </c>
    </row>
    <row r="214" spans="1:6" ht="12.75">
      <c r="A214" s="51">
        <v>35</v>
      </c>
      <c r="B214" s="57" t="s">
        <v>207</v>
      </c>
      <c r="C214" s="91"/>
      <c r="D214" s="80"/>
      <c r="E214" s="549"/>
      <c r="F214" s="99"/>
    </row>
    <row r="215" spans="1:6" ht="12.75">
      <c r="A215" s="51"/>
      <c r="B215" s="57" t="s">
        <v>208</v>
      </c>
      <c r="C215" s="91" t="s">
        <v>156</v>
      </c>
      <c r="D215" s="80">
        <v>1528.92</v>
      </c>
      <c r="E215" s="549">
        <f t="shared" si="6"/>
        <v>305.78400000000005</v>
      </c>
      <c r="F215" s="99">
        <f t="shared" si="7"/>
        <v>1834.7040000000002</v>
      </c>
    </row>
    <row r="216" spans="1:6" ht="12.75">
      <c r="A216" s="51"/>
      <c r="B216" s="57" t="s">
        <v>209</v>
      </c>
      <c r="C216" s="91" t="s">
        <v>156</v>
      </c>
      <c r="D216" s="80">
        <v>1206.41</v>
      </c>
      <c r="E216" s="549">
        <f t="shared" si="6"/>
        <v>241.28200000000004</v>
      </c>
      <c r="F216" s="99">
        <f t="shared" si="7"/>
        <v>1447.692</v>
      </c>
    </row>
    <row r="217" spans="1:6" ht="12.75">
      <c r="A217" s="51">
        <v>36</v>
      </c>
      <c r="B217" s="52" t="s">
        <v>210</v>
      </c>
      <c r="C217" s="91"/>
      <c r="D217" s="80"/>
      <c r="E217" s="549"/>
      <c r="F217" s="99"/>
    </row>
    <row r="218" spans="1:6" ht="12.75">
      <c r="A218" s="51"/>
      <c r="B218" s="57" t="s">
        <v>211</v>
      </c>
      <c r="C218" s="91" t="s">
        <v>156</v>
      </c>
      <c r="D218" s="80">
        <v>3956.63</v>
      </c>
      <c r="E218" s="549">
        <f t="shared" si="6"/>
        <v>791.326</v>
      </c>
      <c r="F218" s="99">
        <f t="shared" si="7"/>
        <v>4747.956</v>
      </c>
    </row>
    <row r="219" spans="1:6" ht="12.75">
      <c r="A219" s="51"/>
      <c r="B219" s="57" t="s">
        <v>212</v>
      </c>
      <c r="C219" s="91" t="s">
        <v>156</v>
      </c>
      <c r="D219" s="80">
        <v>4521.88</v>
      </c>
      <c r="E219" s="549">
        <f t="shared" si="6"/>
        <v>904.3760000000001</v>
      </c>
      <c r="F219" s="99">
        <f t="shared" si="7"/>
        <v>5426.256</v>
      </c>
    </row>
    <row r="220" spans="1:6" ht="12.75">
      <c r="A220" s="51"/>
      <c r="B220" s="57" t="s">
        <v>213</v>
      </c>
      <c r="C220" s="91" t="s">
        <v>156</v>
      </c>
      <c r="D220" s="80">
        <v>4532.66</v>
      </c>
      <c r="E220" s="549">
        <f t="shared" si="6"/>
        <v>906.532</v>
      </c>
      <c r="F220" s="99">
        <f t="shared" si="7"/>
        <v>5439.192</v>
      </c>
    </row>
    <row r="221" spans="1:6" ht="12.75">
      <c r="A221" s="51"/>
      <c r="B221" s="57" t="s">
        <v>214</v>
      </c>
      <c r="C221" s="91" t="s">
        <v>156</v>
      </c>
      <c r="D221" s="80">
        <v>5248.61</v>
      </c>
      <c r="E221" s="549">
        <f t="shared" si="6"/>
        <v>1049.722</v>
      </c>
      <c r="F221" s="99">
        <f t="shared" si="7"/>
        <v>6298.331999999999</v>
      </c>
    </row>
    <row r="222" spans="1:6" ht="12.75">
      <c r="A222" s="51"/>
      <c r="B222" s="57" t="s">
        <v>215</v>
      </c>
      <c r="C222" s="91" t="s">
        <v>156</v>
      </c>
      <c r="D222" s="80">
        <v>5843.45</v>
      </c>
      <c r="E222" s="549">
        <f t="shared" si="6"/>
        <v>1168.69</v>
      </c>
      <c r="F222" s="99">
        <f t="shared" si="7"/>
        <v>7012.139999999999</v>
      </c>
    </row>
    <row r="223" spans="1:6" ht="12.75">
      <c r="A223" s="51">
        <v>37</v>
      </c>
      <c r="B223" s="52" t="s">
        <v>216</v>
      </c>
      <c r="C223" s="91"/>
      <c r="D223" s="80"/>
      <c r="E223" s="549"/>
      <c r="F223" s="99"/>
    </row>
    <row r="224" spans="1:6" ht="12.75">
      <c r="A224" s="51"/>
      <c r="B224" s="57" t="s">
        <v>217</v>
      </c>
      <c r="C224" s="91"/>
      <c r="D224" s="80"/>
      <c r="E224" s="549"/>
      <c r="F224" s="99"/>
    </row>
    <row r="225" spans="1:6" ht="12.75">
      <c r="A225" s="51"/>
      <c r="B225" s="57" t="s">
        <v>218</v>
      </c>
      <c r="C225" s="91" t="s">
        <v>219</v>
      </c>
      <c r="D225" s="80">
        <v>188283.72</v>
      </c>
      <c r="E225" s="549">
        <f t="shared" si="6"/>
        <v>37656.744</v>
      </c>
      <c r="F225" s="99">
        <f t="shared" si="7"/>
        <v>225940.464</v>
      </c>
    </row>
    <row r="226" spans="1:6" ht="12.75">
      <c r="A226" s="51"/>
      <c r="B226" s="57" t="s">
        <v>220</v>
      </c>
      <c r="C226" s="91" t="s">
        <v>219</v>
      </c>
      <c r="D226" s="80">
        <v>234866.69</v>
      </c>
      <c r="E226" s="549">
        <f t="shared" si="6"/>
        <v>46973.338</v>
      </c>
      <c r="F226" s="99">
        <f t="shared" si="7"/>
        <v>281840.028</v>
      </c>
    </row>
    <row r="227" spans="1:6" ht="12.75">
      <c r="A227" s="51">
        <v>38</v>
      </c>
      <c r="B227" s="52" t="s">
        <v>221</v>
      </c>
      <c r="C227" s="91"/>
      <c r="D227" s="80"/>
      <c r="E227" s="549"/>
      <c r="F227" s="99"/>
    </row>
    <row r="228" spans="1:6" ht="12.75">
      <c r="A228" s="51"/>
      <c r="B228" s="52" t="s">
        <v>222</v>
      </c>
      <c r="C228" s="91"/>
      <c r="D228" s="80"/>
      <c r="E228" s="549"/>
      <c r="F228" s="99"/>
    </row>
    <row r="229" spans="1:6" ht="12.75">
      <c r="A229" s="51"/>
      <c r="B229" s="57" t="s">
        <v>223</v>
      </c>
      <c r="C229" s="91" t="s">
        <v>113</v>
      </c>
      <c r="D229" s="80">
        <v>10496.64</v>
      </c>
      <c r="E229" s="549">
        <f t="shared" si="6"/>
        <v>2099.328</v>
      </c>
      <c r="F229" s="99">
        <f t="shared" si="7"/>
        <v>12595.967999999999</v>
      </c>
    </row>
    <row r="230" spans="1:6" ht="12.75">
      <c r="A230" s="51"/>
      <c r="B230" s="57" t="s">
        <v>224</v>
      </c>
      <c r="C230" s="91" t="s">
        <v>113</v>
      </c>
      <c r="D230" s="80">
        <v>10550.02</v>
      </c>
      <c r="E230" s="549">
        <f t="shared" si="6"/>
        <v>2110.0040000000004</v>
      </c>
      <c r="F230" s="99">
        <f t="shared" si="7"/>
        <v>12660.024000000001</v>
      </c>
    </row>
    <row r="231" spans="1:6" ht="12.75">
      <c r="A231" s="51"/>
      <c r="B231" s="57" t="s">
        <v>167</v>
      </c>
      <c r="C231" s="91" t="s">
        <v>113</v>
      </c>
      <c r="D231" s="80">
        <v>10600.61</v>
      </c>
      <c r="E231" s="549">
        <f t="shared" si="6"/>
        <v>2120.1220000000003</v>
      </c>
      <c r="F231" s="99">
        <f t="shared" si="7"/>
        <v>12720.732</v>
      </c>
    </row>
    <row r="232" spans="1:6" ht="12.75">
      <c r="A232" s="51"/>
      <c r="B232" s="57" t="s">
        <v>134</v>
      </c>
      <c r="C232" s="91" t="s">
        <v>113</v>
      </c>
      <c r="D232" s="80">
        <v>11789.39</v>
      </c>
      <c r="E232" s="549">
        <f t="shared" si="6"/>
        <v>2357.878</v>
      </c>
      <c r="F232" s="99">
        <f t="shared" si="7"/>
        <v>14147.268</v>
      </c>
    </row>
    <row r="233" spans="1:6" ht="12.75">
      <c r="A233" s="51"/>
      <c r="B233" s="57" t="s">
        <v>168</v>
      </c>
      <c r="C233" s="91" t="s">
        <v>113</v>
      </c>
      <c r="D233" s="80">
        <v>13236.71</v>
      </c>
      <c r="E233" s="549">
        <f t="shared" si="6"/>
        <v>2647.342</v>
      </c>
      <c r="F233" s="99">
        <f t="shared" si="7"/>
        <v>15884.052</v>
      </c>
    </row>
    <row r="234" spans="1:6" ht="12.75">
      <c r="A234" s="51"/>
      <c r="B234" s="57" t="s">
        <v>169</v>
      </c>
      <c r="C234" s="91" t="s">
        <v>113</v>
      </c>
      <c r="D234" s="80">
        <v>14374.9</v>
      </c>
      <c r="E234" s="549">
        <f t="shared" si="6"/>
        <v>2874.98</v>
      </c>
      <c r="F234" s="99">
        <f t="shared" si="7"/>
        <v>17249.88</v>
      </c>
    </row>
    <row r="235" spans="1:6" ht="12.75">
      <c r="A235" s="51"/>
      <c r="B235" s="57" t="s">
        <v>194</v>
      </c>
      <c r="C235" s="91" t="s">
        <v>113</v>
      </c>
      <c r="D235" s="80">
        <v>16701.88</v>
      </c>
      <c r="E235" s="549">
        <f t="shared" si="6"/>
        <v>3340.376</v>
      </c>
      <c r="F235" s="99">
        <f t="shared" si="7"/>
        <v>20042.256</v>
      </c>
    </row>
    <row r="236" spans="1:6" ht="12.75">
      <c r="A236" s="51">
        <v>39</v>
      </c>
      <c r="B236" s="52" t="s">
        <v>225</v>
      </c>
      <c r="C236" s="91"/>
      <c r="D236" s="80"/>
      <c r="E236" s="549"/>
      <c r="F236" s="99"/>
    </row>
    <row r="237" spans="1:6" ht="12.75">
      <c r="A237" s="51"/>
      <c r="B237" s="52" t="s">
        <v>226</v>
      </c>
      <c r="C237" s="91"/>
      <c r="D237" s="80"/>
      <c r="E237" s="549"/>
      <c r="F237" s="99"/>
    </row>
    <row r="238" spans="1:6" ht="12.75">
      <c r="A238" s="51"/>
      <c r="B238" s="57" t="s">
        <v>227</v>
      </c>
      <c r="C238" s="91"/>
      <c r="D238" s="80"/>
      <c r="E238" s="549"/>
      <c r="F238" s="99"/>
    </row>
    <row r="239" spans="1:6" ht="12.75">
      <c r="A239" s="51"/>
      <c r="B239" s="57" t="s">
        <v>228</v>
      </c>
      <c r="C239" s="91" t="s">
        <v>113</v>
      </c>
      <c r="D239" s="80">
        <v>3766.81</v>
      </c>
      <c r="E239" s="549">
        <f t="shared" si="6"/>
        <v>753.3620000000001</v>
      </c>
      <c r="F239" s="99">
        <f t="shared" si="7"/>
        <v>4520.1720000000005</v>
      </c>
    </row>
    <row r="240" spans="1:6" ht="12.75">
      <c r="A240" s="51"/>
      <c r="B240" s="57" t="s">
        <v>224</v>
      </c>
      <c r="C240" s="91" t="s">
        <v>113</v>
      </c>
      <c r="D240" s="80">
        <v>3766.81</v>
      </c>
      <c r="E240" s="549">
        <f t="shared" si="6"/>
        <v>753.3620000000001</v>
      </c>
      <c r="F240" s="99">
        <f t="shared" si="7"/>
        <v>4520.1720000000005</v>
      </c>
    </row>
    <row r="241" spans="1:6" ht="12.75">
      <c r="A241" s="51"/>
      <c r="B241" s="57" t="s">
        <v>167</v>
      </c>
      <c r="C241" s="91" t="s">
        <v>113</v>
      </c>
      <c r="D241" s="80">
        <v>3766.81</v>
      </c>
      <c r="E241" s="549">
        <f t="shared" si="6"/>
        <v>753.3620000000001</v>
      </c>
      <c r="F241" s="99">
        <f t="shared" si="7"/>
        <v>4520.1720000000005</v>
      </c>
    </row>
    <row r="242" spans="1:6" ht="12.75">
      <c r="A242" s="51"/>
      <c r="B242" s="57" t="s">
        <v>134</v>
      </c>
      <c r="C242" s="91" t="s">
        <v>113</v>
      </c>
      <c r="D242" s="80">
        <v>4042.15</v>
      </c>
      <c r="E242" s="549">
        <f t="shared" si="6"/>
        <v>808.4300000000001</v>
      </c>
      <c r="F242" s="99">
        <f t="shared" si="7"/>
        <v>4850.58</v>
      </c>
    </row>
    <row r="243" spans="1:6" ht="12.75">
      <c r="A243" s="51"/>
      <c r="B243" s="57" t="s">
        <v>168</v>
      </c>
      <c r="C243" s="91" t="s">
        <v>113</v>
      </c>
      <c r="D243" s="80">
        <v>4048</v>
      </c>
      <c r="E243" s="549">
        <f t="shared" si="6"/>
        <v>809.6</v>
      </c>
      <c r="F243" s="99">
        <f t="shared" si="7"/>
        <v>4857.6</v>
      </c>
    </row>
    <row r="244" spans="1:6" ht="12.75">
      <c r="A244" s="51"/>
      <c r="B244" s="57" t="s">
        <v>169</v>
      </c>
      <c r="C244" s="91" t="s">
        <v>113</v>
      </c>
      <c r="D244" s="80">
        <v>4132.94</v>
      </c>
      <c r="E244" s="549">
        <f t="shared" si="6"/>
        <v>826.588</v>
      </c>
      <c r="F244" s="99">
        <f t="shared" si="7"/>
        <v>4959.527999999999</v>
      </c>
    </row>
    <row r="245" spans="1:6" ht="12.75">
      <c r="A245" s="51"/>
      <c r="B245" s="57" t="s">
        <v>194</v>
      </c>
      <c r="C245" s="91" t="s">
        <v>113</v>
      </c>
      <c r="D245" s="80">
        <v>4797.86</v>
      </c>
      <c r="E245" s="549">
        <f t="shared" si="6"/>
        <v>959.572</v>
      </c>
      <c r="F245" s="99">
        <f t="shared" si="7"/>
        <v>5757.432</v>
      </c>
    </row>
    <row r="246" spans="1:6" ht="12.75">
      <c r="A246" s="51">
        <v>40</v>
      </c>
      <c r="B246" s="57" t="s">
        <v>229</v>
      </c>
      <c r="C246" s="91"/>
      <c r="D246" s="80"/>
      <c r="E246" s="549"/>
      <c r="F246" s="99"/>
    </row>
    <row r="247" spans="1:6" ht="12.75">
      <c r="A247" s="51"/>
      <c r="B247" s="57" t="s">
        <v>230</v>
      </c>
      <c r="C247" s="91" t="s">
        <v>231</v>
      </c>
      <c r="D247" s="80">
        <v>257.43</v>
      </c>
      <c r="E247" s="549">
        <f t="shared" si="6"/>
        <v>51.486000000000004</v>
      </c>
      <c r="F247" s="99">
        <f t="shared" si="7"/>
        <v>308.916</v>
      </c>
    </row>
    <row r="248" spans="1:6" ht="12.75">
      <c r="A248" s="51">
        <v>41</v>
      </c>
      <c r="B248" s="57" t="s">
        <v>232</v>
      </c>
      <c r="C248" s="91"/>
      <c r="D248" s="80"/>
      <c r="E248" s="549"/>
      <c r="F248" s="99"/>
    </row>
    <row r="249" spans="1:6" ht="12.75">
      <c r="A249" s="51"/>
      <c r="B249" s="57" t="s">
        <v>233</v>
      </c>
      <c r="C249" s="91"/>
      <c r="D249" s="80"/>
      <c r="E249" s="549"/>
      <c r="F249" s="99"/>
    </row>
    <row r="250" spans="1:6" ht="12.75">
      <c r="A250" s="51"/>
      <c r="B250" s="57" t="s">
        <v>234</v>
      </c>
      <c r="C250" s="91" t="s">
        <v>57</v>
      </c>
      <c r="D250" s="80">
        <v>4839.25</v>
      </c>
      <c r="E250" s="549">
        <f t="shared" si="6"/>
        <v>967.85</v>
      </c>
      <c r="F250" s="99">
        <f t="shared" si="7"/>
        <v>5807.1</v>
      </c>
    </row>
    <row r="251" spans="1:6" ht="12.75">
      <c r="A251" s="51"/>
      <c r="B251" s="57" t="s">
        <v>60</v>
      </c>
      <c r="C251" s="91" t="s">
        <v>57</v>
      </c>
      <c r="D251" s="80">
        <v>5108.1</v>
      </c>
      <c r="E251" s="549">
        <f t="shared" si="6"/>
        <v>1021.6200000000001</v>
      </c>
      <c r="F251" s="99">
        <f t="shared" si="7"/>
        <v>6129.72</v>
      </c>
    </row>
    <row r="252" spans="1:6" ht="12.75">
      <c r="A252" s="51"/>
      <c r="B252" s="57" t="s">
        <v>80</v>
      </c>
      <c r="C252" s="91" t="s">
        <v>57</v>
      </c>
      <c r="D252" s="80">
        <v>5376.94</v>
      </c>
      <c r="E252" s="549">
        <f t="shared" si="6"/>
        <v>1075.388</v>
      </c>
      <c r="F252" s="99">
        <f t="shared" si="7"/>
        <v>6452.3279999999995</v>
      </c>
    </row>
    <row r="253" spans="1:6" ht="12.75">
      <c r="A253" s="51"/>
      <c r="B253" s="57" t="s">
        <v>81</v>
      </c>
      <c r="C253" s="91" t="s">
        <v>57</v>
      </c>
      <c r="D253" s="80">
        <v>5645.8008811365</v>
      </c>
      <c r="E253" s="549">
        <f t="shared" si="6"/>
        <v>1129.1601762273</v>
      </c>
      <c r="F253" s="99">
        <f t="shared" si="7"/>
        <v>6774.9610573638</v>
      </c>
    </row>
    <row r="254" spans="1:6" ht="12.75">
      <c r="A254" s="51"/>
      <c r="B254" s="57" t="s">
        <v>235</v>
      </c>
      <c r="C254" s="91" t="s">
        <v>57</v>
      </c>
      <c r="D254" s="80">
        <v>6183.49</v>
      </c>
      <c r="E254" s="549">
        <f t="shared" si="6"/>
        <v>1236.698</v>
      </c>
      <c r="F254" s="99">
        <f t="shared" si="7"/>
        <v>7420.188</v>
      </c>
    </row>
    <row r="255" spans="1:6" ht="38.25">
      <c r="A255" s="673">
        <v>42</v>
      </c>
      <c r="B255" s="556" t="s">
        <v>236</v>
      </c>
      <c r="C255" s="513" t="s">
        <v>156</v>
      </c>
      <c r="D255" s="87">
        <v>207.76</v>
      </c>
      <c r="E255" s="549">
        <f t="shared" si="6"/>
        <v>41.552</v>
      </c>
      <c r="F255" s="99">
        <f t="shared" si="7"/>
        <v>249.31199999999998</v>
      </c>
    </row>
    <row r="256" spans="1:6" ht="38.25">
      <c r="A256" s="673"/>
      <c r="B256" s="556" t="s">
        <v>237</v>
      </c>
      <c r="C256" s="513" t="s">
        <v>156</v>
      </c>
      <c r="D256" s="87">
        <v>230.72</v>
      </c>
      <c r="E256" s="549">
        <f t="shared" si="6"/>
        <v>46.144000000000005</v>
      </c>
      <c r="F256" s="99">
        <f t="shared" si="7"/>
        <v>276.86400000000003</v>
      </c>
    </row>
    <row r="257" spans="1:6" ht="12.75">
      <c r="A257" s="84">
        <v>43</v>
      </c>
      <c r="B257" s="62" t="s">
        <v>238</v>
      </c>
      <c r="C257" s="513"/>
      <c r="D257" s="87"/>
      <c r="E257" s="549"/>
      <c r="F257" s="99"/>
    </row>
    <row r="258" spans="1:6" ht="12.75">
      <c r="A258" s="84"/>
      <c r="B258" s="62" t="s">
        <v>239</v>
      </c>
      <c r="C258" s="513" t="s">
        <v>240</v>
      </c>
      <c r="D258" s="87">
        <v>914.95</v>
      </c>
      <c r="E258" s="549">
        <f t="shared" si="6"/>
        <v>182.99</v>
      </c>
      <c r="F258" s="99">
        <f t="shared" si="7"/>
        <v>1097.94</v>
      </c>
    </row>
    <row r="259" spans="1:6" ht="12.75">
      <c r="A259" s="84"/>
      <c r="B259" s="62" t="s">
        <v>241</v>
      </c>
      <c r="C259" s="513" t="s">
        <v>240</v>
      </c>
      <c r="D259" s="87">
        <v>708.54</v>
      </c>
      <c r="E259" s="549">
        <f t="shared" si="6"/>
        <v>141.708</v>
      </c>
      <c r="F259" s="99">
        <f t="shared" si="7"/>
        <v>850.2479999999999</v>
      </c>
    </row>
    <row r="260" spans="1:6" ht="12.75">
      <c r="A260" s="84">
        <v>44</v>
      </c>
      <c r="B260" s="62" t="s">
        <v>242</v>
      </c>
      <c r="C260" s="513"/>
      <c r="D260" s="87"/>
      <c r="E260" s="549"/>
      <c r="F260" s="99"/>
    </row>
    <row r="261" spans="1:6" ht="12.75">
      <c r="A261" s="84"/>
      <c r="B261" s="62" t="s">
        <v>243</v>
      </c>
      <c r="C261" s="513" t="s">
        <v>244</v>
      </c>
      <c r="D261" s="87">
        <v>23861</v>
      </c>
      <c r="E261" s="549">
        <f t="shared" si="6"/>
        <v>4772.2</v>
      </c>
      <c r="F261" s="99">
        <f t="shared" si="7"/>
        <v>28633.2</v>
      </c>
    </row>
    <row r="262" spans="1:6" ht="12.75">
      <c r="A262" s="84">
        <v>45</v>
      </c>
      <c r="B262" s="62" t="s">
        <v>245</v>
      </c>
      <c r="C262" s="513"/>
      <c r="D262" s="87"/>
      <c r="E262" s="549"/>
      <c r="F262" s="99"/>
    </row>
    <row r="263" spans="1:6" ht="12.75">
      <c r="A263" s="51"/>
      <c r="B263" s="57" t="s">
        <v>246</v>
      </c>
      <c r="C263" s="91"/>
      <c r="D263" s="80"/>
      <c r="E263" s="549"/>
      <c r="F263" s="99"/>
    </row>
    <row r="264" spans="1:6" ht="12.75">
      <c r="A264" s="51"/>
      <c r="B264" s="57" t="s">
        <v>247</v>
      </c>
      <c r="C264" s="91" t="s">
        <v>156</v>
      </c>
      <c r="D264" s="80">
        <v>163.27</v>
      </c>
      <c r="E264" s="549">
        <f t="shared" si="6"/>
        <v>32.654</v>
      </c>
      <c r="F264" s="99">
        <f t="shared" si="7"/>
        <v>195.924</v>
      </c>
    </row>
    <row r="265" spans="1:6" ht="12.75">
      <c r="A265" s="51"/>
      <c r="B265" s="57" t="s">
        <v>248</v>
      </c>
      <c r="C265" s="91" t="s">
        <v>156</v>
      </c>
      <c r="D265" s="80">
        <v>171.43</v>
      </c>
      <c r="E265" s="549">
        <f t="shared" si="6"/>
        <v>34.286</v>
      </c>
      <c r="F265" s="99">
        <f t="shared" si="7"/>
        <v>205.716</v>
      </c>
    </row>
    <row r="266" spans="1:6" ht="12.75">
      <c r="A266" s="51"/>
      <c r="B266" s="57" t="s">
        <v>249</v>
      </c>
      <c r="C266" s="91" t="s">
        <v>156</v>
      </c>
      <c r="D266" s="80">
        <v>253.08</v>
      </c>
      <c r="E266" s="549">
        <f t="shared" si="6"/>
        <v>50.61600000000001</v>
      </c>
      <c r="F266" s="99">
        <f t="shared" si="7"/>
        <v>303.696</v>
      </c>
    </row>
    <row r="267" spans="1:6" ht="12.75">
      <c r="A267" s="51"/>
      <c r="B267" s="57" t="s">
        <v>250</v>
      </c>
      <c r="C267" s="91" t="s">
        <v>156</v>
      </c>
      <c r="D267" s="80">
        <v>274.85</v>
      </c>
      <c r="E267" s="549">
        <f t="shared" si="6"/>
        <v>54.970000000000006</v>
      </c>
      <c r="F267" s="99">
        <f t="shared" si="7"/>
        <v>329.82000000000005</v>
      </c>
    </row>
    <row r="268" spans="1:6" ht="12.75">
      <c r="A268" s="51"/>
      <c r="B268" s="57" t="s">
        <v>251</v>
      </c>
      <c r="C268" s="91"/>
      <c r="D268" s="80"/>
      <c r="E268" s="549">
        <f t="shared" si="6"/>
        <v>0</v>
      </c>
      <c r="F268" s="99">
        <f t="shared" si="7"/>
        <v>0</v>
      </c>
    </row>
    <row r="269" spans="1:6" ht="12.75">
      <c r="A269" s="51"/>
      <c r="B269" s="57" t="s">
        <v>247</v>
      </c>
      <c r="C269" s="91" t="s">
        <v>156</v>
      </c>
      <c r="D269" s="80">
        <v>204.09</v>
      </c>
      <c r="E269" s="549">
        <f t="shared" si="6"/>
        <v>40.818000000000005</v>
      </c>
      <c r="F269" s="99">
        <f t="shared" si="7"/>
        <v>244.90800000000002</v>
      </c>
    </row>
    <row r="270" spans="1:6" ht="12.75">
      <c r="A270" s="51"/>
      <c r="B270" s="57" t="s">
        <v>248</v>
      </c>
      <c r="C270" s="91" t="s">
        <v>156</v>
      </c>
      <c r="D270" s="80">
        <v>231.3</v>
      </c>
      <c r="E270" s="549">
        <f t="shared" si="6"/>
        <v>46.260000000000005</v>
      </c>
      <c r="F270" s="99">
        <f t="shared" si="7"/>
        <v>277.56</v>
      </c>
    </row>
    <row r="271" spans="1:6" ht="12.75">
      <c r="A271" s="51"/>
      <c r="B271" s="57" t="s">
        <v>249</v>
      </c>
      <c r="C271" s="91" t="s">
        <v>156</v>
      </c>
      <c r="D271" s="80">
        <v>302.06</v>
      </c>
      <c r="E271" s="549">
        <f aca="true" t="shared" si="8" ref="E271:E288">D271*20%</f>
        <v>60.412000000000006</v>
      </c>
      <c r="F271" s="99">
        <f t="shared" si="7"/>
        <v>362.472</v>
      </c>
    </row>
    <row r="272" spans="1:6" ht="12.75">
      <c r="A272" s="51"/>
      <c r="B272" s="57" t="s">
        <v>250</v>
      </c>
      <c r="C272" s="91" t="s">
        <v>156</v>
      </c>
      <c r="D272" s="80">
        <v>351.04</v>
      </c>
      <c r="E272" s="549">
        <f t="shared" si="8"/>
        <v>70.20800000000001</v>
      </c>
      <c r="F272" s="99">
        <f aca="true" t="shared" si="9" ref="F272:F288">D272+E272</f>
        <v>421.24800000000005</v>
      </c>
    </row>
    <row r="273" spans="1:6" ht="12.75">
      <c r="A273" s="51">
        <v>46</v>
      </c>
      <c r="B273" s="57" t="s">
        <v>252</v>
      </c>
      <c r="C273" s="91"/>
      <c r="D273" s="80"/>
      <c r="E273" s="549"/>
      <c r="F273" s="99"/>
    </row>
    <row r="274" spans="1:6" ht="12.75">
      <c r="A274" s="51"/>
      <c r="B274" s="57" t="s">
        <v>253</v>
      </c>
      <c r="C274" s="91" t="s">
        <v>156</v>
      </c>
      <c r="D274" s="80">
        <v>142.05</v>
      </c>
      <c r="E274" s="549">
        <f t="shared" si="8"/>
        <v>28.410000000000004</v>
      </c>
      <c r="F274" s="99">
        <f t="shared" si="9"/>
        <v>170.46</v>
      </c>
    </row>
    <row r="275" spans="1:6" ht="12.75">
      <c r="A275" s="51">
        <v>47</v>
      </c>
      <c r="B275" s="54" t="s">
        <v>254</v>
      </c>
      <c r="C275" s="91"/>
      <c r="D275" s="80"/>
      <c r="E275" s="549"/>
      <c r="F275" s="99"/>
    </row>
    <row r="276" spans="1:6" ht="12.75">
      <c r="A276" s="51"/>
      <c r="B276" s="54" t="s">
        <v>255</v>
      </c>
      <c r="C276" s="91"/>
      <c r="D276" s="80"/>
      <c r="E276" s="549"/>
      <c r="F276" s="99"/>
    </row>
    <row r="277" spans="1:6" ht="12.75">
      <c r="A277" s="51"/>
      <c r="B277" s="54" t="s">
        <v>256</v>
      </c>
      <c r="C277" s="91"/>
      <c r="D277" s="80"/>
      <c r="E277" s="549"/>
      <c r="F277" s="99"/>
    </row>
    <row r="278" spans="1:6" ht="12.75">
      <c r="A278" s="51"/>
      <c r="B278" s="555" t="s">
        <v>71</v>
      </c>
      <c r="C278" s="91" t="s">
        <v>57</v>
      </c>
      <c r="D278" s="80">
        <v>1033.89</v>
      </c>
      <c r="E278" s="549">
        <f t="shared" si="8"/>
        <v>206.77800000000002</v>
      </c>
      <c r="F278" s="99">
        <f t="shared" si="9"/>
        <v>1240.6680000000001</v>
      </c>
    </row>
    <row r="279" spans="1:6" ht="12.75">
      <c r="A279" s="51"/>
      <c r="B279" s="555" t="s">
        <v>257</v>
      </c>
      <c r="C279" s="91" t="s">
        <v>57</v>
      </c>
      <c r="D279" s="80">
        <v>1163.14</v>
      </c>
      <c r="E279" s="549">
        <f t="shared" si="8"/>
        <v>232.62800000000004</v>
      </c>
      <c r="F279" s="99">
        <f t="shared" si="9"/>
        <v>1395.768</v>
      </c>
    </row>
    <row r="280" spans="1:6" ht="12.75">
      <c r="A280" s="51"/>
      <c r="B280" s="555" t="s">
        <v>258</v>
      </c>
      <c r="C280" s="91" t="s">
        <v>57</v>
      </c>
      <c r="D280" s="80">
        <v>1240.68</v>
      </c>
      <c r="E280" s="549">
        <f t="shared" si="8"/>
        <v>248.13600000000002</v>
      </c>
      <c r="F280" s="99">
        <f t="shared" si="9"/>
        <v>1488.816</v>
      </c>
    </row>
    <row r="281" spans="1:6" ht="12.75">
      <c r="A281" s="51"/>
      <c r="B281" s="555" t="s">
        <v>259</v>
      </c>
      <c r="C281" s="91" t="s">
        <v>57</v>
      </c>
      <c r="D281" s="80">
        <v>1318.22</v>
      </c>
      <c r="E281" s="549">
        <f t="shared" si="8"/>
        <v>263.644</v>
      </c>
      <c r="F281" s="99">
        <f t="shared" si="9"/>
        <v>1581.864</v>
      </c>
    </row>
    <row r="282" spans="1:6" ht="12.75">
      <c r="A282" s="51"/>
      <c r="B282" s="555" t="s">
        <v>260</v>
      </c>
      <c r="C282" s="91" t="s">
        <v>57</v>
      </c>
      <c r="D282" s="80">
        <v>1421.61</v>
      </c>
      <c r="E282" s="549">
        <f t="shared" si="8"/>
        <v>284.322</v>
      </c>
      <c r="F282" s="99">
        <f t="shared" si="9"/>
        <v>1705.9319999999998</v>
      </c>
    </row>
    <row r="283" spans="1:6" ht="12.75">
      <c r="A283" s="51"/>
      <c r="B283" s="54" t="s">
        <v>261</v>
      </c>
      <c r="C283" s="91"/>
      <c r="D283" s="80"/>
      <c r="E283" s="549"/>
      <c r="F283" s="99"/>
    </row>
    <row r="284" spans="1:6" ht="12.75">
      <c r="A284" s="51"/>
      <c r="B284" s="555" t="s">
        <v>71</v>
      </c>
      <c r="C284" s="91" t="s">
        <v>57</v>
      </c>
      <c r="D284" s="80">
        <v>802.62</v>
      </c>
      <c r="E284" s="549">
        <f t="shared" si="8"/>
        <v>160.524</v>
      </c>
      <c r="F284" s="99">
        <f t="shared" si="9"/>
        <v>963.144</v>
      </c>
    </row>
    <row r="285" spans="1:6" ht="12.75">
      <c r="A285" s="51"/>
      <c r="B285" s="555" t="s">
        <v>257</v>
      </c>
      <c r="C285" s="91" t="s">
        <v>57</v>
      </c>
      <c r="D285" s="80">
        <v>904.65</v>
      </c>
      <c r="E285" s="549">
        <f t="shared" si="8"/>
        <v>180.93</v>
      </c>
      <c r="F285" s="99">
        <f t="shared" si="9"/>
        <v>1085.58</v>
      </c>
    </row>
    <row r="286" spans="1:6" ht="12.75">
      <c r="A286" s="51"/>
      <c r="B286" s="555" t="s">
        <v>258</v>
      </c>
      <c r="C286" s="91" t="s">
        <v>57</v>
      </c>
      <c r="D286" s="80">
        <v>982.2</v>
      </c>
      <c r="E286" s="549">
        <f t="shared" si="8"/>
        <v>196.44000000000003</v>
      </c>
      <c r="F286" s="99">
        <f t="shared" si="9"/>
        <v>1178.64</v>
      </c>
    </row>
    <row r="287" spans="1:6" ht="12.75">
      <c r="A287" s="51"/>
      <c r="B287" s="555" t="s">
        <v>259</v>
      </c>
      <c r="C287" s="91" t="s">
        <v>57</v>
      </c>
      <c r="D287" s="80">
        <v>1033.89</v>
      </c>
      <c r="E287" s="549">
        <f t="shared" si="8"/>
        <v>206.77800000000002</v>
      </c>
      <c r="F287" s="99">
        <f t="shared" si="9"/>
        <v>1240.6680000000001</v>
      </c>
    </row>
    <row r="288" spans="1:6" ht="13.5" thickBot="1">
      <c r="A288" s="552"/>
      <c r="B288" s="557" t="s">
        <v>260</v>
      </c>
      <c r="C288" s="553" t="s">
        <v>57</v>
      </c>
      <c r="D288" s="90">
        <v>1111.44</v>
      </c>
      <c r="E288" s="551">
        <f t="shared" si="8"/>
        <v>222.288</v>
      </c>
      <c r="F288" s="67">
        <f t="shared" si="9"/>
        <v>1333.728</v>
      </c>
    </row>
    <row r="289" spans="1:4" ht="12.75">
      <c r="A289" s="5"/>
      <c r="B289" s="1"/>
      <c r="C289" s="91"/>
      <c r="D289" s="92"/>
    </row>
    <row r="290" spans="1:4" ht="12.75">
      <c r="A290" s="5"/>
      <c r="B290" s="1"/>
      <c r="C290" s="91"/>
      <c r="D290" s="92"/>
    </row>
    <row r="291" spans="1:4" ht="14.25">
      <c r="A291" s="5"/>
      <c r="B291" s="93"/>
      <c r="D291" s="93"/>
    </row>
    <row r="292" spans="1:4" ht="14.25">
      <c r="A292" s="5"/>
      <c r="B292" s="94"/>
      <c r="D292" s="94"/>
    </row>
    <row r="293" spans="2:4" ht="15">
      <c r="B293" s="95"/>
      <c r="D293" s="96"/>
    </row>
    <row r="294" spans="2:4" ht="14.25">
      <c r="B294" s="97"/>
      <c r="D294" s="97"/>
    </row>
  </sheetData>
  <sheetProtection/>
  <mergeCells count="3">
    <mergeCell ref="C2:D2"/>
    <mergeCell ref="C3:D3"/>
    <mergeCell ref="A255:A256"/>
  </mergeCells>
  <printOptions/>
  <pageMargins left="0.984251968503937" right="0" top="0.3937007874015748" bottom="0.3937007874015748" header="0.275590551181102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6.125" style="0" customWidth="1"/>
    <col min="2" max="2" width="33.125" style="0" customWidth="1"/>
    <col min="3" max="3" width="10.625" style="0" customWidth="1"/>
    <col min="4" max="4" width="13.875" style="0" customWidth="1"/>
    <col min="5" max="5" width="17.125" style="0" customWidth="1"/>
  </cols>
  <sheetData>
    <row r="1" spans="3:6" ht="12.75">
      <c r="C1" s="11"/>
      <c r="E1" s="22"/>
      <c r="F1" s="22"/>
    </row>
    <row r="2" spans="3:6" ht="12.75">
      <c r="C2" s="11"/>
      <c r="E2" s="22"/>
      <c r="F2" s="22"/>
    </row>
    <row r="3" spans="3:6" ht="12.75">
      <c r="C3" s="11"/>
      <c r="E3" s="22"/>
      <c r="F3" s="22"/>
    </row>
    <row r="4" spans="3:6" ht="12.75">
      <c r="C4" s="11"/>
      <c r="D4" s="22"/>
      <c r="E4" s="22"/>
      <c r="F4" s="22"/>
    </row>
    <row r="7" spans="1:5" ht="12.75">
      <c r="A7" s="8" t="s">
        <v>262</v>
      </c>
      <c r="B7" s="8"/>
      <c r="C7" s="8"/>
      <c r="D7" s="8"/>
      <c r="E7" s="8"/>
    </row>
    <row r="8" spans="1:5" ht="12.75">
      <c r="A8" s="8" t="s">
        <v>263</v>
      </c>
      <c r="B8" s="8"/>
      <c r="C8" s="8"/>
      <c r="D8" s="8"/>
      <c r="E8" s="8"/>
    </row>
    <row r="9" spans="1:5" ht="12.75">
      <c r="A9" s="8"/>
      <c r="B9" s="8"/>
      <c r="C9" s="8"/>
      <c r="D9" s="8"/>
      <c r="E9" s="8"/>
    </row>
    <row r="10" spans="3:6" ht="13.5" thickBot="1">
      <c r="C10" s="524" t="s">
        <v>1075</v>
      </c>
      <c r="D10" s="23"/>
      <c r="F10" s="104"/>
    </row>
    <row r="11" spans="1:5" ht="12.75">
      <c r="A11" s="105" t="s">
        <v>264</v>
      </c>
      <c r="B11" s="105" t="s">
        <v>50</v>
      </c>
      <c r="C11" s="106" t="s">
        <v>265</v>
      </c>
      <c r="D11" s="105" t="s">
        <v>8</v>
      </c>
      <c r="E11" s="106" t="s">
        <v>266</v>
      </c>
    </row>
    <row r="12" spans="1:5" ht="12.75">
      <c r="A12" s="107" t="s">
        <v>267</v>
      </c>
      <c r="B12" s="107" t="s">
        <v>53</v>
      </c>
      <c r="C12" s="108" t="s">
        <v>268</v>
      </c>
      <c r="D12" s="107">
        <v>0.2</v>
      </c>
      <c r="E12" s="108" t="s">
        <v>269</v>
      </c>
    </row>
    <row r="13" spans="1:5" ht="12.75">
      <c r="A13" s="109"/>
      <c r="B13" s="109"/>
      <c r="C13" s="110" t="s">
        <v>9</v>
      </c>
      <c r="D13" s="109"/>
      <c r="E13" s="110" t="s">
        <v>9</v>
      </c>
    </row>
    <row r="14" spans="1:5" ht="12.75">
      <c r="A14" s="111"/>
      <c r="B14" s="112" t="s">
        <v>270</v>
      </c>
      <c r="C14" s="111"/>
      <c r="D14" s="111"/>
      <c r="E14" s="111"/>
    </row>
    <row r="15" spans="1:5" ht="12.75">
      <c r="A15" s="111" t="s">
        <v>271</v>
      </c>
      <c r="B15" s="113" t="s">
        <v>272</v>
      </c>
      <c r="C15" s="111"/>
      <c r="D15" s="111"/>
      <c r="E15" s="111"/>
    </row>
    <row r="16" spans="1:5" ht="12.75">
      <c r="A16" s="111"/>
      <c r="B16" s="111" t="s">
        <v>273</v>
      </c>
      <c r="C16" s="114">
        <v>208.62</v>
      </c>
      <c r="D16" s="115">
        <v>41.72</v>
      </c>
      <c r="E16" s="114">
        <v>250.34</v>
      </c>
    </row>
    <row r="17" spans="1:5" ht="12.75">
      <c r="A17" s="111" t="s">
        <v>274</v>
      </c>
      <c r="B17" s="111" t="s">
        <v>275</v>
      </c>
      <c r="C17" s="114">
        <v>269.29</v>
      </c>
      <c r="D17" s="115">
        <v>53.86</v>
      </c>
      <c r="E17" s="114">
        <v>323.15000000000003</v>
      </c>
    </row>
    <row r="18" spans="1:5" ht="12.75">
      <c r="A18" s="111" t="s">
        <v>276</v>
      </c>
      <c r="B18" s="111" t="s">
        <v>277</v>
      </c>
      <c r="C18" s="114">
        <v>329.9</v>
      </c>
      <c r="D18" s="115">
        <v>65.98</v>
      </c>
      <c r="E18" s="114">
        <v>395.88</v>
      </c>
    </row>
    <row r="19" spans="1:5" ht="12.75">
      <c r="A19" s="111" t="s">
        <v>278</v>
      </c>
      <c r="B19" s="113" t="s">
        <v>279</v>
      </c>
      <c r="C19" s="114">
        <v>434.24</v>
      </c>
      <c r="D19" s="115">
        <v>86.85</v>
      </c>
      <c r="E19" s="114">
        <v>521.09</v>
      </c>
    </row>
    <row r="20" spans="1:5" ht="12.75">
      <c r="A20" s="111" t="s">
        <v>280</v>
      </c>
      <c r="B20" s="111" t="s">
        <v>281</v>
      </c>
      <c r="C20" s="114">
        <v>494.86</v>
      </c>
      <c r="D20" s="115">
        <v>98.97</v>
      </c>
      <c r="E20" s="114">
        <v>593.83</v>
      </c>
    </row>
    <row r="21" spans="1:5" ht="12.75">
      <c r="A21" s="116" t="s">
        <v>282</v>
      </c>
      <c r="B21" s="116" t="s">
        <v>283</v>
      </c>
      <c r="C21" s="117">
        <v>555.51</v>
      </c>
      <c r="D21" s="118">
        <v>111.1</v>
      </c>
      <c r="E21" s="117">
        <v>666.61</v>
      </c>
    </row>
    <row r="22" spans="1:5" ht="12.75">
      <c r="A22" s="116" t="s">
        <v>284</v>
      </c>
      <c r="B22" s="116" t="s">
        <v>285</v>
      </c>
      <c r="C22" s="117">
        <v>215.92</v>
      </c>
      <c r="D22" s="118">
        <v>43.18</v>
      </c>
      <c r="E22" s="117">
        <v>259.09999999999997</v>
      </c>
    </row>
    <row r="23" spans="1:5" ht="12.75">
      <c r="A23" s="116" t="s">
        <v>286</v>
      </c>
      <c r="B23" s="116" t="s">
        <v>287</v>
      </c>
      <c r="C23" s="117">
        <v>75.2</v>
      </c>
      <c r="D23" s="118">
        <v>15.04</v>
      </c>
      <c r="E23" s="117">
        <v>90.24</v>
      </c>
    </row>
    <row r="24" spans="1:5" ht="12.75">
      <c r="A24" s="116" t="s">
        <v>288</v>
      </c>
      <c r="B24" s="116" t="s">
        <v>289</v>
      </c>
      <c r="C24" s="117">
        <v>92.19</v>
      </c>
      <c r="D24" s="118">
        <v>18.44</v>
      </c>
      <c r="E24" s="117">
        <v>110.63</v>
      </c>
    </row>
    <row r="25" spans="1:5" ht="12.75">
      <c r="A25" s="116" t="s">
        <v>290</v>
      </c>
      <c r="B25" s="116" t="s">
        <v>291</v>
      </c>
      <c r="C25" s="117">
        <v>298.55</v>
      </c>
      <c r="D25" s="118">
        <v>59.71</v>
      </c>
      <c r="E25" s="117">
        <v>358.26</v>
      </c>
    </row>
    <row r="26" spans="1:5" ht="12.75">
      <c r="A26" s="116" t="s">
        <v>292</v>
      </c>
      <c r="B26" s="116" t="s">
        <v>293</v>
      </c>
      <c r="C26" s="117">
        <v>483.68</v>
      </c>
      <c r="D26" s="118">
        <v>96.74</v>
      </c>
      <c r="E26" s="117">
        <v>580.42</v>
      </c>
    </row>
    <row r="27" spans="1:5" ht="12.75">
      <c r="A27" s="116"/>
      <c r="B27" s="119" t="s">
        <v>294</v>
      </c>
      <c r="C27" s="117"/>
      <c r="D27" s="118"/>
      <c r="E27" s="117"/>
    </row>
    <row r="28" spans="1:5" ht="12.75">
      <c r="A28" s="116" t="s">
        <v>295</v>
      </c>
      <c r="B28" s="116" t="s">
        <v>296</v>
      </c>
      <c r="C28" s="117">
        <v>1691.1000000000001</v>
      </c>
      <c r="D28" s="118">
        <v>338.22</v>
      </c>
      <c r="E28" s="117">
        <v>2029.3200000000002</v>
      </c>
    </row>
    <row r="29" spans="1:5" ht="12.75">
      <c r="A29" s="116" t="s">
        <v>297</v>
      </c>
      <c r="B29" s="116" t="s">
        <v>298</v>
      </c>
      <c r="C29" s="117">
        <v>1626.1499999999999</v>
      </c>
      <c r="D29" s="118">
        <v>325.23</v>
      </c>
      <c r="E29" s="117">
        <v>1951.3799999999999</v>
      </c>
    </row>
    <row r="30" spans="1:5" ht="12.75">
      <c r="A30" s="116"/>
      <c r="B30" s="120" t="s">
        <v>299</v>
      </c>
      <c r="C30" s="117"/>
      <c r="D30" s="118"/>
      <c r="E30" s="117"/>
    </row>
    <row r="31" spans="1:5" ht="12.75">
      <c r="A31" s="116" t="s">
        <v>300</v>
      </c>
      <c r="B31" s="116" t="s">
        <v>301</v>
      </c>
      <c r="C31" s="117">
        <v>305.76</v>
      </c>
      <c r="D31" s="118">
        <v>61.15</v>
      </c>
      <c r="E31" s="117">
        <v>366.90999999999997</v>
      </c>
    </row>
    <row r="32" spans="1:5" ht="12.75">
      <c r="A32" s="116" t="s">
        <v>302</v>
      </c>
      <c r="B32" s="116" t="s">
        <v>303</v>
      </c>
      <c r="C32" s="117">
        <v>370.68</v>
      </c>
      <c r="D32" s="118">
        <v>74.14</v>
      </c>
      <c r="E32" s="117">
        <v>444.82</v>
      </c>
    </row>
    <row r="33" spans="1:5" ht="12.75">
      <c r="A33" s="116" t="s">
        <v>304</v>
      </c>
      <c r="B33" s="116" t="s">
        <v>305</v>
      </c>
      <c r="C33" s="117">
        <v>124.49</v>
      </c>
      <c r="D33" s="118">
        <v>24.9</v>
      </c>
      <c r="E33" s="117">
        <v>149.39</v>
      </c>
    </row>
    <row r="34" spans="1:5" ht="12.75">
      <c r="A34" s="116" t="s">
        <v>306</v>
      </c>
      <c r="B34" s="116" t="s">
        <v>307</v>
      </c>
      <c r="C34" s="117">
        <v>227.29</v>
      </c>
      <c r="D34" s="118">
        <v>45.46</v>
      </c>
      <c r="E34" s="117">
        <v>272.75</v>
      </c>
    </row>
    <row r="35" spans="1:5" ht="12.75">
      <c r="A35" s="116" t="s">
        <v>308</v>
      </c>
      <c r="B35" s="116" t="s">
        <v>309</v>
      </c>
      <c r="C35" s="117">
        <v>370.68</v>
      </c>
      <c r="D35" s="118">
        <v>74.14</v>
      </c>
      <c r="E35" s="117">
        <v>444.82</v>
      </c>
    </row>
    <row r="36" spans="1:5" ht="12.75">
      <c r="A36" s="116" t="s">
        <v>310</v>
      </c>
      <c r="B36" s="116" t="s">
        <v>311</v>
      </c>
      <c r="C36" s="117">
        <v>570.89</v>
      </c>
      <c r="D36" s="118">
        <v>114.18</v>
      </c>
      <c r="E36" s="117">
        <v>685.07</v>
      </c>
    </row>
    <row r="37" spans="1:5" ht="12.75">
      <c r="A37" s="116" t="s">
        <v>312</v>
      </c>
      <c r="B37" s="116" t="s">
        <v>313</v>
      </c>
      <c r="C37" s="117">
        <v>219.16</v>
      </c>
      <c r="D37" s="118">
        <v>43.83</v>
      </c>
      <c r="E37" s="117">
        <v>262.99</v>
      </c>
    </row>
    <row r="38" spans="1:5" ht="12.75">
      <c r="A38" s="116"/>
      <c r="B38" s="120" t="s">
        <v>314</v>
      </c>
      <c r="C38" s="117"/>
      <c r="D38" s="118"/>
      <c r="E38" s="117"/>
    </row>
    <row r="39" spans="1:5" ht="12.75">
      <c r="A39" s="116" t="s">
        <v>315</v>
      </c>
      <c r="B39" s="116" t="s">
        <v>301</v>
      </c>
      <c r="C39" s="117">
        <v>305.76</v>
      </c>
      <c r="D39" s="118">
        <v>61.15</v>
      </c>
      <c r="E39" s="117">
        <v>366.90999999999997</v>
      </c>
    </row>
    <row r="40" spans="1:5" ht="12.75">
      <c r="A40" s="116" t="s">
        <v>316</v>
      </c>
      <c r="B40" s="116" t="s">
        <v>317</v>
      </c>
      <c r="C40" s="117">
        <v>1171.6</v>
      </c>
      <c r="D40" s="118">
        <v>234.32</v>
      </c>
      <c r="E40" s="117">
        <v>1405.92</v>
      </c>
    </row>
    <row r="41" spans="1:5" ht="12.75">
      <c r="A41" s="116" t="s">
        <v>318</v>
      </c>
      <c r="B41" s="116" t="s">
        <v>319</v>
      </c>
      <c r="C41" s="117">
        <v>1236.52</v>
      </c>
      <c r="D41" s="118">
        <v>247.3</v>
      </c>
      <c r="E41" s="117">
        <v>1483.82</v>
      </c>
    </row>
    <row r="42" spans="1:5" ht="12.75">
      <c r="A42" s="116" t="s">
        <v>320</v>
      </c>
      <c r="B42" s="116" t="s">
        <v>321</v>
      </c>
      <c r="C42" s="117">
        <v>1247.32</v>
      </c>
      <c r="D42" s="118">
        <v>249.46</v>
      </c>
      <c r="E42" s="117">
        <v>1496.78</v>
      </c>
    </row>
    <row r="43" spans="1:5" ht="12.75">
      <c r="A43" s="116" t="s">
        <v>322</v>
      </c>
      <c r="B43" s="116" t="s">
        <v>323</v>
      </c>
      <c r="C43" s="117">
        <v>1312.31</v>
      </c>
      <c r="D43" s="118">
        <v>262.46</v>
      </c>
      <c r="E43" s="117">
        <v>1574.77</v>
      </c>
    </row>
    <row r="44" spans="1:5" ht="12.75">
      <c r="A44" s="116" t="s">
        <v>324</v>
      </c>
      <c r="B44" s="116" t="s">
        <v>307</v>
      </c>
      <c r="C44" s="117">
        <v>1550.42</v>
      </c>
      <c r="D44" s="118">
        <v>310.08</v>
      </c>
      <c r="E44" s="117">
        <v>1860.5</v>
      </c>
    </row>
    <row r="45" spans="1:5" ht="12.75">
      <c r="A45" s="116" t="s">
        <v>325</v>
      </c>
      <c r="B45" s="116" t="s">
        <v>326</v>
      </c>
      <c r="C45" s="117">
        <v>819.86</v>
      </c>
      <c r="D45" s="118">
        <v>163.97</v>
      </c>
      <c r="E45" s="117">
        <v>983.83</v>
      </c>
    </row>
    <row r="46" spans="1:5" ht="12.75">
      <c r="A46" s="116" t="s">
        <v>327</v>
      </c>
      <c r="B46" s="116" t="s">
        <v>328</v>
      </c>
      <c r="C46" s="117">
        <v>884.8</v>
      </c>
      <c r="D46" s="118">
        <v>176.96</v>
      </c>
      <c r="E46" s="117">
        <v>1061.76</v>
      </c>
    </row>
    <row r="47" spans="1:5" ht="12.75">
      <c r="A47" s="116" t="s">
        <v>329</v>
      </c>
      <c r="B47" s="116" t="s">
        <v>311</v>
      </c>
      <c r="C47" s="117">
        <v>1125.61</v>
      </c>
      <c r="D47" s="118">
        <v>225.12</v>
      </c>
      <c r="E47" s="117">
        <v>1350.73</v>
      </c>
    </row>
    <row r="48" spans="1:5" ht="12.75">
      <c r="A48" s="116" t="s">
        <v>330</v>
      </c>
      <c r="B48" s="116" t="s">
        <v>331</v>
      </c>
      <c r="C48" s="117">
        <v>1198.64</v>
      </c>
      <c r="D48" s="118">
        <v>239.73</v>
      </c>
      <c r="E48" s="117">
        <v>1438.37</v>
      </c>
    </row>
    <row r="49" spans="1:5" ht="12.75">
      <c r="A49" s="116"/>
      <c r="B49" s="120" t="s">
        <v>332</v>
      </c>
      <c r="C49" s="117"/>
      <c r="D49" s="118"/>
      <c r="E49" s="117"/>
    </row>
    <row r="50" spans="1:5" ht="12.75">
      <c r="A50" s="116" t="s">
        <v>333</v>
      </c>
      <c r="B50" s="121" t="s">
        <v>334</v>
      </c>
      <c r="C50" s="117">
        <v>530.3399999999999</v>
      </c>
      <c r="D50" s="118">
        <v>106.07</v>
      </c>
      <c r="E50" s="117">
        <v>636.4099999999999</v>
      </c>
    </row>
    <row r="51" spans="1:5" ht="12.75">
      <c r="A51" s="116" t="s">
        <v>335</v>
      </c>
      <c r="B51" s="121" t="s">
        <v>336</v>
      </c>
      <c r="C51" s="117">
        <v>1206.79</v>
      </c>
      <c r="D51" s="118">
        <v>241.36</v>
      </c>
      <c r="E51" s="117">
        <v>1448.15</v>
      </c>
    </row>
    <row r="52" spans="1:5" ht="12.75">
      <c r="A52" s="111" t="s">
        <v>337</v>
      </c>
      <c r="B52" s="111" t="s">
        <v>338</v>
      </c>
      <c r="C52" s="114">
        <v>365.25</v>
      </c>
      <c r="D52" s="115">
        <v>73.05</v>
      </c>
      <c r="E52" s="114">
        <v>438.3</v>
      </c>
    </row>
    <row r="53" spans="1:5" ht="12.75">
      <c r="A53" s="111" t="s">
        <v>339</v>
      </c>
      <c r="B53" s="111" t="s">
        <v>340</v>
      </c>
      <c r="C53" s="114">
        <v>673.73</v>
      </c>
      <c r="D53" s="115">
        <v>134.75</v>
      </c>
      <c r="E53" s="114">
        <v>808.48</v>
      </c>
    </row>
    <row r="54" spans="1:5" ht="12.75">
      <c r="A54" s="111"/>
      <c r="B54" s="111" t="s">
        <v>341</v>
      </c>
      <c r="C54" s="114">
        <v>754.89</v>
      </c>
      <c r="D54" s="115">
        <v>150.98</v>
      </c>
      <c r="E54" s="114">
        <v>905.87</v>
      </c>
    </row>
    <row r="55" spans="1:5" ht="12.75">
      <c r="A55" s="111" t="s">
        <v>342</v>
      </c>
      <c r="B55" s="111" t="s">
        <v>343</v>
      </c>
      <c r="C55" s="114">
        <v>411.29</v>
      </c>
      <c r="D55" s="115">
        <v>82.26</v>
      </c>
      <c r="E55" s="114">
        <v>493.55</v>
      </c>
    </row>
    <row r="56" spans="1:5" ht="12.75">
      <c r="A56" s="109"/>
      <c r="B56" s="109"/>
      <c r="C56" s="122"/>
      <c r="D56" s="122"/>
      <c r="E56" s="122"/>
    </row>
    <row r="57" spans="1:5" ht="12.75">
      <c r="A57" s="1"/>
      <c r="B57" s="1"/>
      <c r="C57" s="123"/>
      <c r="D57" s="123"/>
      <c r="E57" s="123"/>
    </row>
    <row r="58" spans="2:5" ht="14.25">
      <c r="B58" s="4"/>
      <c r="D58" s="69"/>
      <c r="E58" s="69"/>
    </row>
    <row r="59" spans="2:5" ht="14.25">
      <c r="B59" s="69"/>
      <c r="D59" s="69"/>
      <c r="E59" s="69"/>
    </row>
    <row r="60" ht="12.75">
      <c r="F60" s="124"/>
    </row>
    <row r="61" spans="2:5" ht="14.25">
      <c r="B61" s="70"/>
      <c r="C61" s="71"/>
      <c r="D61" s="70"/>
      <c r="E61" s="70"/>
    </row>
    <row r="62" spans="2:10" ht="12.75">
      <c r="B62" s="60"/>
      <c r="C62" s="125"/>
      <c r="D62" s="125"/>
      <c r="E62" s="60"/>
      <c r="F62" s="125"/>
      <c r="G62" s="125"/>
      <c r="H62" s="125"/>
      <c r="J62" s="125"/>
    </row>
    <row r="64" ht="12.75">
      <c r="B64" s="126"/>
    </row>
  </sheetData>
  <sheetProtection/>
  <printOptions/>
  <pageMargins left="1.1811023622047245" right="0" top="0.1968503937007874" bottom="0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A1">
      <selection activeCell="E79" sqref="E79"/>
    </sheetView>
  </sheetViews>
  <sheetFormatPr defaultColWidth="9.00390625" defaultRowHeight="12.75"/>
  <cols>
    <col min="1" max="1" width="6.625" style="0" customWidth="1"/>
    <col min="2" max="2" width="32.00390625" style="0" customWidth="1"/>
    <col min="3" max="3" width="9.375" style="0" customWidth="1"/>
    <col min="4" max="4" width="12.00390625" style="0" customWidth="1"/>
    <col min="5" max="5" width="10.875" style="0" customWidth="1"/>
    <col min="6" max="6" width="12.375" style="0" customWidth="1"/>
  </cols>
  <sheetData>
    <row r="1" spans="4:7" ht="12.75">
      <c r="D1" s="7"/>
      <c r="E1" s="7"/>
      <c r="F1" s="7"/>
      <c r="G1" s="8"/>
    </row>
    <row r="2" spans="4:7" ht="12.75">
      <c r="D2" s="7"/>
      <c r="E2" s="7"/>
      <c r="F2" s="7"/>
      <c r="G2" s="8"/>
    </row>
    <row r="3" spans="4:7" ht="12.75">
      <c r="D3" s="7"/>
      <c r="E3" s="7"/>
      <c r="F3" s="7"/>
      <c r="G3" s="8"/>
    </row>
    <row r="4" spans="4:7" ht="12.75">
      <c r="D4" s="25"/>
      <c r="E4" s="25"/>
      <c r="F4" s="25"/>
      <c r="G4" s="25"/>
    </row>
    <row r="6" spans="1:6" ht="12.75">
      <c r="A6" s="8" t="s">
        <v>344</v>
      </c>
      <c r="B6" s="8"/>
      <c r="C6" s="8"/>
      <c r="D6" s="8"/>
      <c r="E6" s="8"/>
      <c r="F6" s="8"/>
    </row>
    <row r="7" spans="1:6" ht="12.75">
      <c r="A7" s="8" t="s">
        <v>263</v>
      </c>
      <c r="B7" s="8"/>
      <c r="C7" s="8"/>
      <c r="D7" s="8"/>
      <c r="E7" s="8"/>
      <c r="F7" s="8"/>
    </row>
    <row r="8" spans="1:6" ht="12.75">
      <c r="A8" s="8"/>
      <c r="B8" s="8"/>
      <c r="C8" s="8"/>
      <c r="D8" s="8"/>
      <c r="E8" s="8"/>
      <c r="F8" s="8"/>
    </row>
    <row r="9" spans="4:5" ht="13.5" thickBot="1">
      <c r="D9" s="524" t="s">
        <v>1075</v>
      </c>
      <c r="E9" s="23"/>
    </row>
    <row r="10" spans="1:6" ht="12.75">
      <c r="A10" s="105" t="s">
        <v>264</v>
      </c>
      <c r="B10" s="105" t="s">
        <v>50</v>
      </c>
      <c r="C10" s="105" t="s">
        <v>51</v>
      </c>
      <c r="D10" s="106" t="s">
        <v>265</v>
      </c>
      <c r="E10" s="105" t="s">
        <v>8</v>
      </c>
      <c r="F10" s="106" t="s">
        <v>266</v>
      </c>
    </row>
    <row r="11" spans="1:6" ht="12.75">
      <c r="A11" s="107" t="s">
        <v>345</v>
      </c>
      <c r="B11" s="107" t="s">
        <v>53</v>
      </c>
      <c r="C11" s="107" t="s">
        <v>346</v>
      </c>
      <c r="D11" s="108" t="s">
        <v>268</v>
      </c>
      <c r="E11" s="107">
        <v>0.2</v>
      </c>
      <c r="F11" s="108" t="s">
        <v>269</v>
      </c>
    </row>
    <row r="12" spans="1:6" ht="12.75">
      <c r="A12" s="109"/>
      <c r="B12" s="109"/>
      <c r="C12" s="109"/>
      <c r="D12" s="110" t="s">
        <v>9</v>
      </c>
      <c r="E12" s="109"/>
      <c r="F12" s="110" t="s">
        <v>9</v>
      </c>
    </row>
    <row r="13" spans="1:6" ht="12.75">
      <c r="A13" s="111"/>
      <c r="B13" s="108" t="s">
        <v>347</v>
      </c>
      <c r="C13" s="25"/>
      <c r="D13" s="111"/>
      <c r="E13" s="111"/>
      <c r="F13" s="111"/>
    </row>
    <row r="14" spans="1:6" ht="12.75">
      <c r="A14" s="111"/>
      <c r="B14" s="112" t="s">
        <v>270</v>
      </c>
      <c r="C14" s="112"/>
      <c r="D14" s="111"/>
      <c r="E14" s="111"/>
      <c r="F14" s="111"/>
    </row>
    <row r="15" spans="1:6" ht="12.75">
      <c r="A15" s="127" t="s">
        <v>348</v>
      </c>
      <c r="B15" s="111" t="s">
        <v>349</v>
      </c>
      <c r="C15" s="107" t="s">
        <v>350</v>
      </c>
      <c r="D15" s="114">
        <v>60.84</v>
      </c>
      <c r="E15" s="115">
        <v>12.17</v>
      </c>
      <c r="F15" s="114">
        <f>D15+E15</f>
        <v>73.01</v>
      </c>
    </row>
    <row r="16" spans="1:6" ht="12.75">
      <c r="A16" s="127" t="s">
        <v>348</v>
      </c>
      <c r="B16" s="111" t="s">
        <v>351</v>
      </c>
      <c r="C16" s="107" t="s">
        <v>352</v>
      </c>
      <c r="D16" s="114">
        <v>91.26</v>
      </c>
      <c r="E16" s="115">
        <v>18.25</v>
      </c>
      <c r="F16" s="114">
        <f aca="true" t="shared" si="0" ref="F16:F79">D16+E16</f>
        <v>109.51</v>
      </c>
    </row>
    <row r="17" spans="1:6" ht="12.75">
      <c r="A17" s="127" t="s">
        <v>353</v>
      </c>
      <c r="B17" s="113" t="s">
        <v>354</v>
      </c>
      <c r="C17" s="107" t="s">
        <v>355</v>
      </c>
      <c r="D17" s="114">
        <v>226.76</v>
      </c>
      <c r="E17" s="115">
        <v>45.35</v>
      </c>
      <c r="F17" s="114">
        <f t="shared" si="0"/>
        <v>272.11</v>
      </c>
    </row>
    <row r="18" spans="1:6" ht="12.75">
      <c r="A18" s="127" t="s">
        <v>356</v>
      </c>
      <c r="B18" s="113" t="s">
        <v>357</v>
      </c>
      <c r="C18" s="107" t="s">
        <v>358</v>
      </c>
      <c r="D18" s="114">
        <v>207.418</v>
      </c>
      <c r="E18" s="115">
        <v>41.48</v>
      </c>
      <c r="F18" s="114">
        <f t="shared" si="0"/>
        <v>248.898</v>
      </c>
    </row>
    <row r="19" spans="1:6" ht="12.75">
      <c r="A19" s="127" t="s">
        <v>359</v>
      </c>
      <c r="B19" s="113" t="s">
        <v>360</v>
      </c>
      <c r="C19" s="107" t="s">
        <v>361</v>
      </c>
      <c r="D19" s="114">
        <v>174.24</v>
      </c>
      <c r="E19" s="115">
        <v>34.85</v>
      </c>
      <c r="F19" s="114">
        <f t="shared" si="0"/>
        <v>209.09</v>
      </c>
    </row>
    <row r="20" spans="1:6" ht="12.75">
      <c r="A20" s="127" t="s">
        <v>362</v>
      </c>
      <c r="B20" s="111" t="s">
        <v>363</v>
      </c>
      <c r="C20" s="107" t="s">
        <v>364</v>
      </c>
      <c r="D20" s="114">
        <v>116.16</v>
      </c>
      <c r="E20" s="115">
        <v>23.23</v>
      </c>
      <c r="F20" s="114">
        <f t="shared" si="0"/>
        <v>139.39</v>
      </c>
    </row>
    <row r="21" spans="1:6" ht="12.75">
      <c r="A21" s="127" t="s">
        <v>365</v>
      </c>
      <c r="B21" s="111" t="s">
        <v>366</v>
      </c>
      <c r="C21" s="107" t="s">
        <v>367</v>
      </c>
      <c r="D21" s="114">
        <v>165.92</v>
      </c>
      <c r="E21" s="115">
        <v>33.18</v>
      </c>
      <c r="F21" s="114">
        <f t="shared" si="0"/>
        <v>199.1</v>
      </c>
    </row>
    <row r="22" spans="1:6" ht="12.75">
      <c r="A22" s="127" t="s">
        <v>368</v>
      </c>
      <c r="B22" s="113" t="s">
        <v>369</v>
      </c>
      <c r="C22" s="107" t="s">
        <v>370</v>
      </c>
      <c r="D22" s="114">
        <v>188.03</v>
      </c>
      <c r="E22" s="115">
        <v>37.61</v>
      </c>
      <c r="F22" s="114">
        <f t="shared" si="0"/>
        <v>225.64</v>
      </c>
    </row>
    <row r="23" spans="1:6" ht="12.75">
      <c r="A23" s="127" t="s">
        <v>371</v>
      </c>
      <c r="B23" s="113" t="s">
        <v>372</v>
      </c>
      <c r="C23" s="107" t="s">
        <v>373</v>
      </c>
      <c r="D23" s="114">
        <v>387.18</v>
      </c>
      <c r="E23" s="115">
        <v>77.44</v>
      </c>
      <c r="F23" s="114">
        <f t="shared" si="0"/>
        <v>464.62</v>
      </c>
    </row>
    <row r="24" spans="1:6" ht="12.75">
      <c r="A24" s="127" t="s">
        <v>374</v>
      </c>
      <c r="B24" s="128" t="s">
        <v>375</v>
      </c>
      <c r="C24" s="107"/>
      <c r="D24" s="114"/>
      <c r="E24" s="115"/>
      <c r="F24" s="114"/>
    </row>
    <row r="25" spans="1:6" ht="12.75">
      <c r="A25" s="127"/>
      <c r="B25" s="111" t="s">
        <v>376</v>
      </c>
      <c r="C25" s="107" t="s">
        <v>377</v>
      </c>
      <c r="D25" s="114">
        <v>204.22</v>
      </c>
      <c r="E25" s="115">
        <v>40.84</v>
      </c>
      <c r="F25" s="114">
        <f t="shared" si="0"/>
        <v>245.06</v>
      </c>
    </row>
    <row r="26" spans="1:6" ht="12.75">
      <c r="A26" s="127" t="s">
        <v>378</v>
      </c>
      <c r="B26" s="113" t="s">
        <v>379</v>
      </c>
      <c r="C26" s="129"/>
      <c r="D26" s="114"/>
      <c r="E26" s="115"/>
      <c r="F26" s="114"/>
    </row>
    <row r="27" spans="1:6" ht="12.75">
      <c r="A27" s="127"/>
      <c r="B27" s="111" t="s">
        <v>380</v>
      </c>
      <c r="C27" s="107" t="s">
        <v>352</v>
      </c>
      <c r="D27" s="114">
        <v>180.38</v>
      </c>
      <c r="E27" s="115">
        <v>36.08</v>
      </c>
      <c r="F27" s="114">
        <f t="shared" si="0"/>
        <v>216.45999999999998</v>
      </c>
    </row>
    <row r="28" spans="1:6" ht="12.75">
      <c r="A28" s="127" t="s">
        <v>381</v>
      </c>
      <c r="B28" s="113" t="s">
        <v>382</v>
      </c>
      <c r="C28" s="129"/>
      <c r="D28" s="114"/>
      <c r="E28" s="115"/>
      <c r="F28" s="114"/>
    </row>
    <row r="29" spans="1:6" ht="12.75">
      <c r="A29" s="127"/>
      <c r="B29" s="111" t="s">
        <v>383</v>
      </c>
      <c r="C29" s="107" t="s">
        <v>352</v>
      </c>
      <c r="D29" s="114">
        <v>234.86</v>
      </c>
      <c r="E29" s="115">
        <v>46.97</v>
      </c>
      <c r="F29" s="114">
        <f t="shared" si="0"/>
        <v>281.83000000000004</v>
      </c>
    </row>
    <row r="30" spans="1:6" ht="12.75">
      <c r="A30" s="127" t="s">
        <v>384</v>
      </c>
      <c r="B30" s="111" t="s">
        <v>385</v>
      </c>
      <c r="C30" s="107"/>
      <c r="D30" s="114"/>
      <c r="E30" s="115"/>
      <c r="F30" s="114"/>
    </row>
    <row r="31" spans="1:6" ht="12.75">
      <c r="A31" s="127"/>
      <c r="B31" s="111" t="s">
        <v>386</v>
      </c>
      <c r="C31" s="107" t="s">
        <v>387</v>
      </c>
      <c r="D31" s="114">
        <v>306.33</v>
      </c>
      <c r="E31" s="115">
        <v>61.27</v>
      </c>
      <c r="F31" s="114">
        <f t="shared" si="0"/>
        <v>367.59999999999997</v>
      </c>
    </row>
    <row r="32" spans="1:6" ht="12.75">
      <c r="A32" s="127" t="s">
        <v>388</v>
      </c>
      <c r="B32" s="111" t="s">
        <v>389</v>
      </c>
      <c r="C32" s="107" t="s">
        <v>355</v>
      </c>
      <c r="D32" s="114">
        <v>82.92999999999999</v>
      </c>
      <c r="E32" s="115">
        <v>16.59</v>
      </c>
      <c r="F32" s="114">
        <f t="shared" si="0"/>
        <v>99.52</v>
      </c>
    </row>
    <row r="33" spans="1:6" ht="12.75">
      <c r="A33" s="127"/>
      <c r="B33" s="130" t="s">
        <v>390</v>
      </c>
      <c r="C33" s="131"/>
      <c r="D33" s="114"/>
      <c r="E33" s="115"/>
      <c r="F33" s="114"/>
    </row>
    <row r="34" spans="1:6" ht="12.75">
      <c r="A34" s="127" t="s">
        <v>391</v>
      </c>
      <c r="B34" s="111" t="s">
        <v>392</v>
      </c>
      <c r="C34" s="107" t="s">
        <v>393</v>
      </c>
      <c r="D34" s="114">
        <v>151.16</v>
      </c>
      <c r="E34" s="115">
        <v>30.23</v>
      </c>
      <c r="F34" s="114">
        <f t="shared" si="0"/>
        <v>181.39</v>
      </c>
    </row>
    <row r="35" spans="1:6" ht="12.75">
      <c r="A35" s="127" t="s">
        <v>394</v>
      </c>
      <c r="B35" s="111" t="s">
        <v>395</v>
      </c>
      <c r="C35" s="107" t="s">
        <v>361</v>
      </c>
      <c r="D35" s="114">
        <v>185.05</v>
      </c>
      <c r="E35" s="115">
        <v>37.01</v>
      </c>
      <c r="F35" s="114">
        <f t="shared" si="0"/>
        <v>222.06</v>
      </c>
    </row>
    <row r="36" spans="1:6" ht="12.75">
      <c r="A36" s="127" t="s">
        <v>396</v>
      </c>
      <c r="B36" s="111" t="s">
        <v>397</v>
      </c>
      <c r="C36" s="107" t="s">
        <v>398</v>
      </c>
      <c r="D36" s="114">
        <v>342.41</v>
      </c>
      <c r="E36" s="115">
        <v>68.48</v>
      </c>
      <c r="F36" s="114">
        <f t="shared" si="0"/>
        <v>410.89000000000004</v>
      </c>
    </row>
    <row r="37" spans="1:6" ht="12.75">
      <c r="A37" s="132" t="s">
        <v>399</v>
      </c>
      <c r="B37" s="116" t="s">
        <v>400</v>
      </c>
      <c r="C37" s="133" t="s">
        <v>401</v>
      </c>
      <c r="D37" s="117">
        <v>141.87</v>
      </c>
      <c r="E37" s="118">
        <v>28.37</v>
      </c>
      <c r="F37" s="114">
        <f t="shared" si="0"/>
        <v>170.24</v>
      </c>
    </row>
    <row r="38" spans="1:6" ht="12.75">
      <c r="A38" s="127" t="s">
        <v>402</v>
      </c>
      <c r="B38" s="111" t="s">
        <v>403</v>
      </c>
      <c r="C38" s="107"/>
      <c r="D38" s="114"/>
      <c r="E38" s="115"/>
      <c r="F38" s="114"/>
    </row>
    <row r="39" spans="1:6" ht="12.75">
      <c r="A39" s="127"/>
      <c r="B39" s="111" t="s">
        <v>404</v>
      </c>
      <c r="C39" s="107" t="s">
        <v>405</v>
      </c>
      <c r="D39" s="114">
        <v>228.23</v>
      </c>
      <c r="E39" s="115">
        <v>45.65</v>
      </c>
      <c r="F39" s="114">
        <f t="shared" si="0"/>
        <v>273.88</v>
      </c>
    </row>
    <row r="40" spans="1:6" ht="12.75">
      <c r="A40" s="127" t="s">
        <v>406</v>
      </c>
      <c r="B40" s="111" t="s">
        <v>407</v>
      </c>
      <c r="C40" s="107"/>
      <c r="D40" s="114"/>
      <c r="E40" s="115"/>
      <c r="F40" s="114"/>
    </row>
    <row r="41" spans="1:6" ht="12.75">
      <c r="A41" s="127"/>
      <c r="B41" s="111" t="s">
        <v>404</v>
      </c>
      <c r="C41" s="107" t="s">
        <v>408</v>
      </c>
      <c r="D41" s="114">
        <v>333.15</v>
      </c>
      <c r="E41" s="115">
        <v>66.63</v>
      </c>
      <c r="F41" s="114">
        <f t="shared" si="0"/>
        <v>399.78</v>
      </c>
    </row>
    <row r="42" spans="1:6" ht="12.75">
      <c r="A42" s="127" t="s">
        <v>409</v>
      </c>
      <c r="B42" s="111" t="s">
        <v>410</v>
      </c>
      <c r="C42" s="107" t="s">
        <v>411</v>
      </c>
      <c r="D42" s="114">
        <v>95.62</v>
      </c>
      <c r="E42" s="115">
        <v>19.12</v>
      </c>
      <c r="F42" s="114">
        <f t="shared" si="0"/>
        <v>114.74000000000001</v>
      </c>
    </row>
    <row r="43" spans="1:6" ht="12.75">
      <c r="A43" s="127" t="s">
        <v>412</v>
      </c>
      <c r="B43" s="111" t="s">
        <v>413</v>
      </c>
      <c r="C43" s="107" t="s">
        <v>414</v>
      </c>
      <c r="D43" s="114">
        <v>200.49</v>
      </c>
      <c r="E43" s="115">
        <v>40.1</v>
      </c>
      <c r="F43" s="114">
        <f t="shared" si="0"/>
        <v>240.59</v>
      </c>
    </row>
    <row r="44" spans="1:6" ht="12.75">
      <c r="A44" s="127" t="s">
        <v>412</v>
      </c>
      <c r="B44" s="111" t="s">
        <v>415</v>
      </c>
      <c r="C44" s="107" t="s">
        <v>352</v>
      </c>
      <c r="D44" s="114">
        <v>220.54</v>
      </c>
      <c r="E44" s="115">
        <v>44.11</v>
      </c>
      <c r="F44" s="114">
        <f t="shared" si="0"/>
        <v>264.65</v>
      </c>
    </row>
    <row r="45" spans="1:6" ht="12.75">
      <c r="A45" s="127" t="s">
        <v>416</v>
      </c>
      <c r="B45" s="113" t="s">
        <v>417</v>
      </c>
      <c r="C45" s="107" t="s">
        <v>418</v>
      </c>
      <c r="D45" s="114">
        <v>265.29</v>
      </c>
      <c r="E45" s="115">
        <v>53.06</v>
      </c>
      <c r="F45" s="114">
        <f t="shared" si="0"/>
        <v>318.35</v>
      </c>
    </row>
    <row r="46" spans="1:6" ht="12.75">
      <c r="A46" s="127" t="s">
        <v>419</v>
      </c>
      <c r="B46" s="111" t="s">
        <v>420</v>
      </c>
      <c r="C46" s="107" t="s">
        <v>421</v>
      </c>
      <c r="D46" s="114">
        <v>330.03</v>
      </c>
      <c r="E46" s="115">
        <v>66.01</v>
      </c>
      <c r="F46" s="114">
        <f t="shared" si="0"/>
        <v>396.03999999999996</v>
      </c>
    </row>
    <row r="47" spans="1:6" ht="12.75">
      <c r="A47" s="127" t="s">
        <v>422</v>
      </c>
      <c r="B47" s="111" t="s">
        <v>423</v>
      </c>
      <c r="C47" s="107" t="s">
        <v>424</v>
      </c>
      <c r="D47" s="114">
        <v>185.05</v>
      </c>
      <c r="E47" s="115">
        <v>37.01</v>
      </c>
      <c r="F47" s="114">
        <f t="shared" si="0"/>
        <v>222.06</v>
      </c>
    </row>
    <row r="48" spans="1:6" ht="12.75">
      <c r="A48" s="127" t="s">
        <v>425</v>
      </c>
      <c r="B48" s="111" t="s">
        <v>426</v>
      </c>
      <c r="C48" s="107"/>
      <c r="D48" s="114"/>
      <c r="E48" s="115"/>
      <c r="F48" s="114"/>
    </row>
    <row r="49" spans="1:6" ht="12.75">
      <c r="A49" s="127"/>
      <c r="B49" s="113" t="s">
        <v>404</v>
      </c>
      <c r="C49" s="107" t="s">
        <v>427</v>
      </c>
      <c r="D49" s="114">
        <v>262.17</v>
      </c>
      <c r="E49" s="115">
        <v>52.43</v>
      </c>
      <c r="F49" s="114">
        <f t="shared" si="0"/>
        <v>314.6</v>
      </c>
    </row>
    <row r="50" spans="1:6" ht="12.75">
      <c r="A50" s="127" t="s">
        <v>428</v>
      </c>
      <c r="B50" s="111" t="s">
        <v>429</v>
      </c>
      <c r="C50" s="107" t="s">
        <v>430</v>
      </c>
      <c r="D50" s="114">
        <v>185.05</v>
      </c>
      <c r="E50" s="115">
        <v>37.01</v>
      </c>
      <c r="F50" s="114">
        <f t="shared" si="0"/>
        <v>222.06</v>
      </c>
    </row>
    <row r="51" spans="1:6" ht="12.75">
      <c r="A51" s="127" t="s">
        <v>431</v>
      </c>
      <c r="B51" s="111" t="s">
        <v>432</v>
      </c>
      <c r="C51" s="107" t="s">
        <v>433</v>
      </c>
      <c r="D51" s="114">
        <v>144.98000000000002</v>
      </c>
      <c r="E51" s="115">
        <v>29</v>
      </c>
      <c r="F51" s="114">
        <f t="shared" si="0"/>
        <v>173.98000000000002</v>
      </c>
    </row>
    <row r="52" spans="1:6" ht="12.75">
      <c r="A52" s="127" t="s">
        <v>434</v>
      </c>
      <c r="B52" s="111" t="s">
        <v>435</v>
      </c>
      <c r="C52" s="107"/>
      <c r="D52" s="114"/>
      <c r="E52" s="115"/>
      <c r="F52" s="114"/>
    </row>
    <row r="53" spans="1:6" ht="12.75">
      <c r="A53" s="127"/>
      <c r="B53" s="111" t="s">
        <v>436</v>
      </c>
      <c r="C53" s="107" t="s">
        <v>437</v>
      </c>
      <c r="D53" s="114">
        <v>86.37</v>
      </c>
      <c r="E53" s="115">
        <v>17.27</v>
      </c>
      <c r="F53" s="114">
        <f t="shared" si="0"/>
        <v>103.64</v>
      </c>
    </row>
    <row r="54" spans="1:6" ht="12.75">
      <c r="A54" s="127" t="s">
        <v>438</v>
      </c>
      <c r="B54" s="111" t="s">
        <v>439</v>
      </c>
      <c r="C54" s="107"/>
      <c r="D54" s="114"/>
      <c r="E54" s="115"/>
      <c r="F54" s="114"/>
    </row>
    <row r="55" spans="1:6" ht="12.75">
      <c r="A55" s="127"/>
      <c r="B55" s="111" t="s">
        <v>440</v>
      </c>
      <c r="C55" s="107" t="s">
        <v>441</v>
      </c>
      <c r="D55" s="114">
        <v>111.03</v>
      </c>
      <c r="E55" s="115">
        <v>22.21</v>
      </c>
      <c r="F55" s="114">
        <f t="shared" si="0"/>
        <v>133.24</v>
      </c>
    </row>
    <row r="56" spans="1:6" ht="12.75">
      <c r="A56" s="127" t="s">
        <v>442</v>
      </c>
      <c r="B56" s="113" t="s">
        <v>443</v>
      </c>
      <c r="C56" s="107" t="s">
        <v>444</v>
      </c>
      <c r="D56" s="114">
        <v>74.05</v>
      </c>
      <c r="E56" s="115">
        <v>14.81</v>
      </c>
      <c r="F56" s="114">
        <f t="shared" si="0"/>
        <v>88.86</v>
      </c>
    </row>
    <row r="57" spans="1:6" ht="12.75">
      <c r="A57" s="127" t="s">
        <v>445</v>
      </c>
      <c r="B57" s="128" t="s">
        <v>446</v>
      </c>
      <c r="C57" s="107" t="s">
        <v>398</v>
      </c>
      <c r="D57" s="114">
        <v>132.62</v>
      </c>
      <c r="E57" s="115">
        <v>26.52</v>
      </c>
      <c r="F57" s="114">
        <f t="shared" si="0"/>
        <v>159.14000000000001</v>
      </c>
    </row>
    <row r="58" spans="1:6" ht="12.75">
      <c r="A58" s="127" t="s">
        <v>447</v>
      </c>
      <c r="B58" s="128" t="s">
        <v>448</v>
      </c>
      <c r="C58" s="107" t="s">
        <v>411</v>
      </c>
      <c r="D58" s="114">
        <v>92.542</v>
      </c>
      <c r="E58" s="115">
        <v>18.51</v>
      </c>
      <c r="F58" s="114">
        <f t="shared" si="0"/>
        <v>111.052</v>
      </c>
    </row>
    <row r="59" spans="1:6" ht="12.75">
      <c r="A59" s="127"/>
      <c r="B59" s="130" t="s">
        <v>449</v>
      </c>
      <c r="C59" s="131"/>
      <c r="D59" s="114"/>
      <c r="E59" s="115"/>
      <c r="F59" s="114"/>
    </row>
    <row r="60" spans="1:6" ht="12.75">
      <c r="A60" s="127" t="s">
        <v>450</v>
      </c>
      <c r="B60" s="113" t="s">
        <v>451</v>
      </c>
      <c r="C60" s="107" t="s">
        <v>452</v>
      </c>
      <c r="D60" s="114">
        <v>237.522</v>
      </c>
      <c r="E60" s="115">
        <v>47.5</v>
      </c>
      <c r="F60" s="114">
        <f t="shared" si="0"/>
        <v>285.022</v>
      </c>
    </row>
    <row r="61" spans="1:6" ht="12.75">
      <c r="A61" s="127" t="s">
        <v>450</v>
      </c>
      <c r="B61" s="128" t="s">
        <v>341</v>
      </c>
      <c r="C61" s="107" t="s">
        <v>352</v>
      </c>
      <c r="D61" s="114">
        <v>308.45</v>
      </c>
      <c r="E61" s="115">
        <v>61.69</v>
      </c>
      <c r="F61" s="114">
        <f t="shared" si="0"/>
        <v>370.14</v>
      </c>
    </row>
    <row r="62" spans="1:6" ht="12.75">
      <c r="A62" s="127" t="s">
        <v>453</v>
      </c>
      <c r="B62" s="113" t="s">
        <v>454</v>
      </c>
      <c r="C62" s="107" t="s">
        <v>405</v>
      </c>
      <c r="D62" s="114">
        <v>419.52</v>
      </c>
      <c r="E62" s="115">
        <v>83.9</v>
      </c>
      <c r="F62" s="114">
        <f t="shared" si="0"/>
        <v>503.41999999999996</v>
      </c>
    </row>
    <row r="63" spans="1:6" ht="12.75">
      <c r="A63" s="127" t="s">
        <v>453</v>
      </c>
      <c r="B63" s="128" t="s">
        <v>341</v>
      </c>
      <c r="C63" s="107" t="s">
        <v>352</v>
      </c>
      <c r="D63" s="114">
        <v>468.82</v>
      </c>
      <c r="E63" s="115">
        <v>93.76</v>
      </c>
      <c r="F63" s="114">
        <f t="shared" si="0"/>
        <v>562.58</v>
      </c>
    </row>
    <row r="64" spans="1:6" ht="12.75">
      <c r="A64" s="127" t="s">
        <v>455</v>
      </c>
      <c r="B64" s="113" t="s">
        <v>456</v>
      </c>
      <c r="C64" s="107" t="s">
        <v>457</v>
      </c>
      <c r="D64" s="114">
        <v>104.87</v>
      </c>
      <c r="E64" s="115">
        <v>20.97</v>
      </c>
      <c r="F64" s="114">
        <f t="shared" si="0"/>
        <v>125.84</v>
      </c>
    </row>
    <row r="65" spans="1:6" ht="12.75">
      <c r="A65" s="127" t="s">
        <v>455</v>
      </c>
      <c r="B65" s="128" t="s">
        <v>458</v>
      </c>
      <c r="C65" s="107"/>
      <c r="D65" s="114"/>
      <c r="E65" s="115"/>
      <c r="F65" s="114"/>
    </row>
    <row r="66" spans="1:6" ht="12.75">
      <c r="A66" s="127"/>
      <c r="B66" s="128" t="s">
        <v>459</v>
      </c>
      <c r="C66" s="107" t="s">
        <v>352</v>
      </c>
      <c r="D66" s="114">
        <v>136.36</v>
      </c>
      <c r="E66" s="115">
        <v>27.27</v>
      </c>
      <c r="F66" s="114">
        <f t="shared" si="0"/>
        <v>163.63000000000002</v>
      </c>
    </row>
    <row r="67" spans="1:6" ht="12.75">
      <c r="A67" s="127" t="s">
        <v>460</v>
      </c>
      <c r="B67" s="113" t="s">
        <v>461</v>
      </c>
      <c r="C67" s="107" t="s">
        <v>411</v>
      </c>
      <c r="D67" s="114">
        <v>185.05</v>
      </c>
      <c r="E67" s="115">
        <v>37.01</v>
      </c>
      <c r="F67" s="114">
        <f t="shared" si="0"/>
        <v>222.06</v>
      </c>
    </row>
    <row r="68" spans="1:6" ht="12.75">
      <c r="A68" s="127" t="s">
        <v>462</v>
      </c>
      <c r="B68" s="113" t="s">
        <v>463</v>
      </c>
      <c r="C68" s="107" t="s">
        <v>361</v>
      </c>
      <c r="D68" s="114">
        <v>191.22</v>
      </c>
      <c r="E68" s="115">
        <v>38.24</v>
      </c>
      <c r="F68" s="114">
        <f t="shared" si="0"/>
        <v>229.46</v>
      </c>
    </row>
    <row r="69" spans="1:6" ht="12.75">
      <c r="A69" s="127" t="s">
        <v>462</v>
      </c>
      <c r="B69" s="128" t="s">
        <v>341</v>
      </c>
      <c r="C69" s="107" t="s">
        <v>352</v>
      </c>
      <c r="D69" s="114">
        <v>228.23</v>
      </c>
      <c r="E69" s="115">
        <v>45.65</v>
      </c>
      <c r="F69" s="114">
        <f t="shared" si="0"/>
        <v>273.88</v>
      </c>
    </row>
    <row r="70" spans="1:6" ht="12.75">
      <c r="A70" s="127" t="s">
        <v>464</v>
      </c>
      <c r="B70" s="111" t="s">
        <v>465</v>
      </c>
      <c r="C70" s="107" t="s">
        <v>466</v>
      </c>
      <c r="D70" s="114">
        <v>425.66</v>
      </c>
      <c r="E70" s="115">
        <v>85.13</v>
      </c>
      <c r="F70" s="114">
        <f t="shared" si="0"/>
        <v>510.79</v>
      </c>
    </row>
    <row r="71" spans="1:6" ht="12.75">
      <c r="A71" s="127" t="s">
        <v>467</v>
      </c>
      <c r="B71" s="113" t="s">
        <v>468</v>
      </c>
      <c r="C71" s="107" t="s">
        <v>401</v>
      </c>
      <c r="D71" s="114">
        <v>308.45</v>
      </c>
      <c r="E71" s="115">
        <v>61.69</v>
      </c>
      <c r="F71" s="114">
        <f t="shared" si="0"/>
        <v>370.14</v>
      </c>
    </row>
    <row r="72" spans="1:6" ht="12.75">
      <c r="A72" s="127" t="s">
        <v>467</v>
      </c>
      <c r="B72" s="113" t="s">
        <v>469</v>
      </c>
      <c r="C72" s="107" t="s">
        <v>470</v>
      </c>
      <c r="D72" s="114">
        <v>339.29</v>
      </c>
      <c r="E72" s="115">
        <v>67.86</v>
      </c>
      <c r="F72" s="114">
        <f t="shared" si="0"/>
        <v>407.15000000000003</v>
      </c>
    </row>
    <row r="73" spans="1:6" ht="12.75">
      <c r="A73" s="127" t="s">
        <v>471</v>
      </c>
      <c r="B73" s="111" t="s">
        <v>472</v>
      </c>
      <c r="C73" s="107"/>
      <c r="D73" s="114"/>
      <c r="E73" s="115"/>
      <c r="F73" s="114"/>
    </row>
    <row r="74" spans="1:6" ht="12.75">
      <c r="A74" s="127"/>
      <c r="B74" s="113" t="s">
        <v>473</v>
      </c>
      <c r="C74" s="107" t="s">
        <v>424</v>
      </c>
      <c r="D74" s="114">
        <v>256.04</v>
      </c>
      <c r="E74" s="115">
        <v>51.21</v>
      </c>
      <c r="F74" s="114">
        <f t="shared" si="0"/>
        <v>307.25</v>
      </c>
    </row>
    <row r="75" spans="1:6" ht="12.75">
      <c r="A75" s="127" t="s">
        <v>474</v>
      </c>
      <c r="B75" s="111" t="s">
        <v>475</v>
      </c>
      <c r="C75" s="107"/>
      <c r="D75" s="114"/>
      <c r="E75" s="115"/>
      <c r="F75" s="114"/>
    </row>
    <row r="76" spans="1:6" ht="12.75">
      <c r="A76" s="127"/>
      <c r="B76" s="113" t="s">
        <v>476</v>
      </c>
      <c r="C76" s="107" t="s">
        <v>411</v>
      </c>
      <c r="D76" s="114">
        <v>178.93</v>
      </c>
      <c r="E76" s="115">
        <v>35.79</v>
      </c>
      <c r="F76" s="114">
        <f t="shared" si="0"/>
        <v>214.72</v>
      </c>
    </row>
    <row r="77" spans="1:6" ht="12.75">
      <c r="A77" s="127" t="s">
        <v>477</v>
      </c>
      <c r="B77" s="111" t="s">
        <v>478</v>
      </c>
      <c r="C77" s="107" t="s">
        <v>424</v>
      </c>
      <c r="D77" s="114">
        <v>203.61</v>
      </c>
      <c r="E77" s="115">
        <v>40.72</v>
      </c>
      <c r="F77" s="114">
        <f t="shared" si="0"/>
        <v>244.33</v>
      </c>
    </row>
    <row r="78" spans="1:6" ht="12.75">
      <c r="A78" s="127" t="s">
        <v>479</v>
      </c>
      <c r="B78" s="111" t="s">
        <v>480</v>
      </c>
      <c r="C78" s="107"/>
      <c r="D78" s="114"/>
      <c r="E78" s="115"/>
      <c r="F78" s="114"/>
    </row>
    <row r="79" spans="1:6" ht="12.75">
      <c r="A79" s="127"/>
      <c r="B79" s="113" t="s">
        <v>481</v>
      </c>
      <c r="C79" s="107" t="s">
        <v>482</v>
      </c>
      <c r="D79" s="114">
        <v>191.22</v>
      </c>
      <c r="E79" s="115">
        <v>38.24</v>
      </c>
      <c r="F79" s="114">
        <f t="shared" si="0"/>
        <v>229.46</v>
      </c>
    </row>
    <row r="80" spans="1:6" ht="12.75">
      <c r="A80" s="127" t="s">
        <v>483</v>
      </c>
      <c r="B80" s="113" t="s">
        <v>484</v>
      </c>
      <c r="C80" s="107" t="s">
        <v>352</v>
      </c>
      <c r="D80" s="114">
        <v>101.8</v>
      </c>
      <c r="E80" s="115">
        <v>20.36</v>
      </c>
      <c r="F80" s="114">
        <f aca="true" t="shared" si="1" ref="F80:F110">D80+E80</f>
        <v>122.16</v>
      </c>
    </row>
    <row r="81" spans="1:6" ht="12.75">
      <c r="A81" s="127" t="s">
        <v>485</v>
      </c>
      <c r="B81" s="113" t="s">
        <v>486</v>
      </c>
      <c r="C81" s="107" t="s">
        <v>457</v>
      </c>
      <c r="D81" s="114">
        <v>197.42</v>
      </c>
      <c r="E81" s="115">
        <v>39.48</v>
      </c>
      <c r="F81" s="114">
        <f t="shared" si="1"/>
        <v>236.89999999999998</v>
      </c>
    </row>
    <row r="82" spans="1:6" ht="12.75">
      <c r="A82" s="127" t="s">
        <v>485</v>
      </c>
      <c r="B82" s="111" t="s">
        <v>487</v>
      </c>
      <c r="C82" s="107" t="s">
        <v>352</v>
      </c>
      <c r="D82" s="114">
        <v>256.66</v>
      </c>
      <c r="E82" s="115">
        <v>51.33</v>
      </c>
      <c r="F82" s="114">
        <f t="shared" si="1"/>
        <v>307.99</v>
      </c>
    </row>
    <row r="83" spans="1:6" ht="12.75">
      <c r="A83" s="127" t="s">
        <v>488</v>
      </c>
      <c r="B83" s="113" t="s">
        <v>489</v>
      </c>
      <c r="C83" s="107" t="s">
        <v>452</v>
      </c>
      <c r="D83" s="114">
        <v>296.11</v>
      </c>
      <c r="E83" s="115">
        <v>59.22</v>
      </c>
      <c r="F83" s="114">
        <f t="shared" si="1"/>
        <v>355.33000000000004</v>
      </c>
    </row>
    <row r="84" spans="1:6" ht="12.75">
      <c r="A84" s="127" t="s">
        <v>490</v>
      </c>
      <c r="B84" s="113" t="s">
        <v>491</v>
      </c>
      <c r="C84" s="107" t="s">
        <v>492</v>
      </c>
      <c r="D84" s="114">
        <v>1388.05</v>
      </c>
      <c r="E84" s="115">
        <v>277.61</v>
      </c>
      <c r="F84" s="114">
        <f t="shared" si="1"/>
        <v>1665.6599999999999</v>
      </c>
    </row>
    <row r="85" spans="1:6" ht="12.75">
      <c r="A85" s="127" t="s">
        <v>493</v>
      </c>
      <c r="B85" s="111" t="s">
        <v>494</v>
      </c>
      <c r="C85" s="107"/>
      <c r="D85" s="114"/>
      <c r="E85" s="115"/>
      <c r="F85" s="114"/>
    </row>
    <row r="86" spans="1:6" ht="12.75">
      <c r="A86" s="127"/>
      <c r="B86" s="111" t="s">
        <v>495</v>
      </c>
      <c r="C86" s="107" t="s">
        <v>496</v>
      </c>
      <c r="D86" s="114">
        <v>508.96</v>
      </c>
      <c r="E86" s="115">
        <v>101.79</v>
      </c>
      <c r="F86" s="114">
        <f t="shared" si="1"/>
        <v>610.75</v>
      </c>
    </row>
    <row r="87" spans="1:6" ht="12.75">
      <c r="A87" s="127" t="s">
        <v>497</v>
      </c>
      <c r="B87" s="111" t="s">
        <v>498</v>
      </c>
      <c r="C87" s="107"/>
      <c r="D87" s="114"/>
      <c r="E87" s="115"/>
      <c r="F87" s="114"/>
    </row>
    <row r="88" spans="1:6" ht="12.75">
      <c r="A88" s="127"/>
      <c r="B88" s="111" t="s">
        <v>495</v>
      </c>
      <c r="C88" s="107" t="s">
        <v>361</v>
      </c>
      <c r="D88" s="114">
        <v>215.92</v>
      </c>
      <c r="E88" s="115">
        <v>43.18</v>
      </c>
      <c r="F88" s="114">
        <f t="shared" si="1"/>
        <v>259.09999999999997</v>
      </c>
    </row>
    <row r="89" spans="1:6" ht="12.75">
      <c r="A89" s="127" t="s">
        <v>499</v>
      </c>
      <c r="B89" s="113" t="s">
        <v>500</v>
      </c>
      <c r="C89" s="107" t="s">
        <v>424</v>
      </c>
      <c r="D89" s="114">
        <v>401.01</v>
      </c>
      <c r="E89" s="115">
        <v>80.2</v>
      </c>
      <c r="F89" s="114">
        <f t="shared" si="1"/>
        <v>481.21</v>
      </c>
    </row>
    <row r="90" spans="1:6" ht="12.75">
      <c r="A90" s="127" t="s">
        <v>501</v>
      </c>
      <c r="B90" s="113" t="s">
        <v>502</v>
      </c>
      <c r="C90" s="129"/>
      <c r="D90" s="114"/>
      <c r="E90" s="115"/>
      <c r="F90" s="114"/>
    </row>
    <row r="91" spans="1:6" ht="12.75">
      <c r="A91" s="127" t="s">
        <v>503</v>
      </c>
      <c r="B91" s="111" t="s">
        <v>504</v>
      </c>
      <c r="C91" s="107" t="s">
        <v>405</v>
      </c>
      <c r="D91" s="114">
        <v>154.24</v>
      </c>
      <c r="E91" s="115">
        <v>30.85</v>
      </c>
      <c r="F91" s="114">
        <f t="shared" si="1"/>
        <v>185.09</v>
      </c>
    </row>
    <row r="92" spans="1:6" ht="12.75">
      <c r="A92" s="127" t="s">
        <v>505</v>
      </c>
      <c r="B92" s="111" t="s">
        <v>506</v>
      </c>
      <c r="C92" s="107"/>
      <c r="D92" s="114"/>
      <c r="E92" s="115"/>
      <c r="F92" s="114"/>
    </row>
    <row r="93" spans="1:6" ht="12.75">
      <c r="A93" s="127"/>
      <c r="B93" s="111" t="s">
        <v>507</v>
      </c>
      <c r="C93" s="107" t="s">
        <v>508</v>
      </c>
      <c r="D93" s="114">
        <v>92.54</v>
      </c>
      <c r="E93" s="115">
        <v>18.51</v>
      </c>
      <c r="F93" s="114">
        <f t="shared" si="1"/>
        <v>111.05000000000001</v>
      </c>
    </row>
    <row r="94" spans="1:6" ht="12.75">
      <c r="A94" s="127" t="s">
        <v>509</v>
      </c>
      <c r="B94" s="111" t="s">
        <v>510</v>
      </c>
      <c r="C94" s="107" t="s">
        <v>482</v>
      </c>
      <c r="D94" s="114">
        <v>154.24</v>
      </c>
      <c r="E94" s="115">
        <v>30.85</v>
      </c>
      <c r="F94" s="114">
        <f t="shared" si="1"/>
        <v>185.09</v>
      </c>
    </row>
    <row r="95" spans="1:6" ht="12.75">
      <c r="A95" s="127" t="s">
        <v>511</v>
      </c>
      <c r="B95" s="111" t="s">
        <v>512</v>
      </c>
      <c r="C95" s="107" t="s">
        <v>401</v>
      </c>
      <c r="D95" s="114"/>
      <c r="E95" s="115"/>
      <c r="F95" s="114"/>
    </row>
    <row r="96" spans="1:6" ht="12.75">
      <c r="A96" s="127"/>
      <c r="B96" s="111" t="s">
        <v>513</v>
      </c>
      <c r="C96" s="107" t="s">
        <v>514</v>
      </c>
      <c r="D96" s="114">
        <v>308.45</v>
      </c>
      <c r="E96" s="115">
        <v>61.69</v>
      </c>
      <c r="F96" s="114">
        <f t="shared" si="1"/>
        <v>370.14</v>
      </c>
    </row>
    <row r="97" spans="1:6" ht="12.75">
      <c r="A97" s="127" t="s">
        <v>515</v>
      </c>
      <c r="B97" s="111" t="s">
        <v>516</v>
      </c>
      <c r="C97" s="107"/>
      <c r="D97" s="114"/>
      <c r="E97" s="115"/>
      <c r="F97" s="114"/>
    </row>
    <row r="98" spans="1:6" ht="12.75">
      <c r="A98" s="127"/>
      <c r="B98" s="111" t="s">
        <v>507</v>
      </c>
      <c r="C98" s="107" t="s">
        <v>517</v>
      </c>
      <c r="D98" s="114">
        <v>277.6</v>
      </c>
      <c r="E98" s="115">
        <v>55.52</v>
      </c>
      <c r="F98" s="114">
        <f t="shared" si="1"/>
        <v>333.12</v>
      </c>
    </row>
    <row r="99" spans="1:6" ht="12.75">
      <c r="A99" s="134" t="s">
        <v>518</v>
      </c>
      <c r="B99" s="111" t="s">
        <v>519</v>
      </c>
      <c r="C99" s="107"/>
      <c r="D99" s="114"/>
      <c r="E99" s="115"/>
      <c r="F99" s="114"/>
    </row>
    <row r="100" spans="1:6" ht="12.75">
      <c r="A100" s="127"/>
      <c r="B100" s="111" t="s">
        <v>520</v>
      </c>
      <c r="C100" s="107" t="s">
        <v>401</v>
      </c>
      <c r="D100" s="114">
        <v>357.82</v>
      </c>
      <c r="E100" s="115">
        <v>71.56</v>
      </c>
      <c r="F100" s="114">
        <f t="shared" si="1"/>
        <v>429.38</v>
      </c>
    </row>
    <row r="101" spans="1:6" ht="12.75">
      <c r="A101" s="127" t="s">
        <v>521</v>
      </c>
      <c r="B101" s="111" t="s">
        <v>522</v>
      </c>
      <c r="C101" s="107" t="s">
        <v>352</v>
      </c>
      <c r="D101" s="114">
        <v>425.66</v>
      </c>
      <c r="E101" s="115">
        <v>85.13</v>
      </c>
      <c r="F101" s="114">
        <f t="shared" si="1"/>
        <v>510.79</v>
      </c>
    </row>
    <row r="102" spans="1:6" ht="12.75">
      <c r="A102" s="127" t="s">
        <v>523</v>
      </c>
      <c r="B102" s="111" t="s">
        <v>524</v>
      </c>
      <c r="C102" s="107" t="s">
        <v>424</v>
      </c>
      <c r="D102" s="114">
        <v>314.64000000000004</v>
      </c>
      <c r="E102" s="115">
        <v>62.93</v>
      </c>
      <c r="F102" s="114">
        <f t="shared" si="1"/>
        <v>377.57000000000005</v>
      </c>
    </row>
    <row r="103" spans="1:6" ht="12.75">
      <c r="A103" s="127" t="s">
        <v>525</v>
      </c>
      <c r="B103" s="111" t="s">
        <v>526</v>
      </c>
      <c r="C103" s="107"/>
      <c r="D103" s="114"/>
      <c r="E103" s="115"/>
      <c r="F103" s="114"/>
    </row>
    <row r="104" spans="1:6" ht="12.75">
      <c r="A104" s="127"/>
      <c r="B104" s="111" t="s">
        <v>527</v>
      </c>
      <c r="C104" s="107" t="s">
        <v>457</v>
      </c>
      <c r="D104" s="114">
        <v>240.59</v>
      </c>
      <c r="E104" s="115">
        <v>48.12</v>
      </c>
      <c r="F104" s="114">
        <f t="shared" si="1"/>
        <v>288.71</v>
      </c>
    </row>
    <row r="105" spans="1:6" ht="12.75">
      <c r="A105" s="127" t="s">
        <v>528</v>
      </c>
      <c r="B105" s="111" t="s">
        <v>529</v>
      </c>
      <c r="C105" s="107" t="s">
        <v>405</v>
      </c>
      <c r="D105" s="114">
        <v>200.49</v>
      </c>
      <c r="E105" s="115">
        <v>40.1</v>
      </c>
      <c r="F105" s="114">
        <f t="shared" si="1"/>
        <v>240.59</v>
      </c>
    </row>
    <row r="106" spans="1:6" ht="12.75">
      <c r="A106" s="127" t="s">
        <v>530</v>
      </c>
      <c r="B106" s="111" t="s">
        <v>531</v>
      </c>
      <c r="C106" s="107" t="s">
        <v>361</v>
      </c>
      <c r="D106" s="114">
        <v>163.47</v>
      </c>
      <c r="E106" s="115">
        <v>32.69</v>
      </c>
      <c r="F106" s="114">
        <f t="shared" si="1"/>
        <v>196.16</v>
      </c>
    </row>
    <row r="107" spans="1:6" ht="12.75">
      <c r="A107" s="127" t="s">
        <v>532</v>
      </c>
      <c r="B107" s="111" t="s">
        <v>533</v>
      </c>
      <c r="C107" s="107" t="s">
        <v>452</v>
      </c>
      <c r="D107" s="114">
        <v>289.96000000000004</v>
      </c>
      <c r="E107" s="115">
        <v>57.99</v>
      </c>
      <c r="F107" s="114">
        <f t="shared" si="1"/>
        <v>347.95000000000005</v>
      </c>
    </row>
    <row r="108" spans="1:6" ht="12.75">
      <c r="A108" s="127" t="s">
        <v>534</v>
      </c>
      <c r="B108" s="111" t="s">
        <v>535</v>
      </c>
      <c r="C108" s="107"/>
      <c r="D108" s="114"/>
      <c r="E108" s="115"/>
      <c r="F108" s="114"/>
    </row>
    <row r="109" spans="1:6" ht="12.75">
      <c r="A109" s="127"/>
      <c r="B109" s="111" t="s">
        <v>536</v>
      </c>
      <c r="C109" s="107" t="s">
        <v>352</v>
      </c>
      <c r="D109" s="114">
        <v>571.85</v>
      </c>
      <c r="E109" s="115">
        <v>114.37</v>
      </c>
      <c r="F109" s="114">
        <f t="shared" si="1"/>
        <v>686.22</v>
      </c>
    </row>
    <row r="110" spans="1:6" ht="12.75">
      <c r="A110" s="127" t="s">
        <v>537</v>
      </c>
      <c r="B110" s="111" t="s">
        <v>538</v>
      </c>
      <c r="C110" s="107" t="s">
        <v>401</v>
      </c>
      <c r="D110" s="114">
        <v>769.2</v>
      </c>
      <c r="E110" s="115">
        <v>153.84</v>
      </c>
      <c r="F110" s="114">
        <f t="shared" si="1"/>
        <v>923.0400000000001</v>
      </c>
    </row>
    <row r="111" spans="1:6" ht="12.75">
      <c r="A111" s="127" t="s">
        <v>539</v>
      </c>
      <c r="B111" s="111" t="s">
        <v>540</v>
      </c>
      <c r="C111" s="107"/>
      <c r="D111" s="114"/>
      <c r="E111" s="115"/>
      <c r="F111" s="114"/>
    </row>
    <row r="112" spans="1:6" ht="12.75">
      <c r="A112" s="127"/>
      <c r="B112" s="111" t="s">
        <v>541</v>
      </c>
      <c r="C112" s="107"/>
      <c r="D112" s="114"/>
      <c r="E112" s="115"/>
      <c r="F112" s="114"/>
    </row>
    <row r="113" spans="1:6" ht="12.75">
      <c r="A113" s="127"/>
      <c r="B113" s="111" t="s">
        <v>542</v>
      </c>
      <c r="C113" s="107" t="s">
        <v>543</v>
      </c>
      <c r="D113" s="114">
        <v>93.61</v>
      </c>
      <c r="E113" s="115">
        <v>18.72</v>
      </c>
      <c r="F113" s="114">
        <f>D113+E113</f>
        <v>112.33</v>
      </c>
    </row>
    <row r="114" spans="1:6" ht="12.75">
      <c r="A114" s="127" t="s">
        <v>544</v>
      </c>
      <c r="B114" s="111" t="s">
        <v>545</v>
      </c>
      <c r="C114" s="107"/>
      <c r="D114" s="114"/>
      <c r="E114" s="115"/>
      <c r="F114" s="114"/>
    </row>
    <row r="115" spans="1:6" ht="12.75">
      <c r="A115" s="127"/>
      <c r="B115" s="111" t="s">
        <v>230</v>
      </c>
      <c r="C115" s="107" t="s">
        <v>546</v>
      </c>
      <c r="D115" s="114">
        <v>493.52</v>
      </c>
      <c r="E115" s="115">
        <v>98.7</v>
      </c>
      <c r="F115" s="114">
        <f>D115+E115</f>
        <v>592.22</v>
      </c>
    </row>
    <row r="116" spans="1:6" ht="12.75">
      <c r="A116" s="127" t="s">
        <v>547</v>
      </c>
      <c r="B116" s="111" t="s">
        <v>548</v>
      </c>
      <c r="C116" s="107"/>
      <c r="D116" s="114"/>
      <c r="E116" s="115"/>
      <c r="F116" s="114"/>
    </row>
    <row r="117" spans="1:6" ht="12.75">
      <c r="A117" s="135"/>
      <c r="B117" s="109" t="s">
        <v>230</v>
      </c>
      <c r="C117" s="136" t="s">
        <v>546</v>
      </c>
      <c r="D117" s="137">
        <v>1332.54</v>
      </c>
      <c r="E117" s="122">
        <v>266.51</v>
      </c>
      <c r="F117" s="137">
        <f>D117+E117</f>
        <v>1599.05</v>
      </c>
    </row>
    <row r="119" spans="2:5" ht="11.25" customHeight="1">
      <c r="B119" s="4"/>
      <c r="C119" s="4"/>
      <c r="D119" s="69"/>
      <c r="E119" s="69"/>
    </row>
    <row r="120" spans="2:5" ht="14.25">
      <c r="B120" s="69"/>
      <c r="C120" s="69"/>
      <c r="D120" s="69"/>
      <c r="E120" s="69"/>
    </row>
    <row r="122" spans="2:5" ht="14.25">
      <c r="B122" s="70"/>
      <c r="C122" s="71"/>
      <c r="D122" s="70"/>
      <c r="E122" s="70"/>
    </row>
    <row r="123" spans="2:7" ht="12.75">
      <c r="B123" s="60"/>
      <c r="C123" s="125"/>
      <c r="D123" s="125"/>
      <c r="E123" s="60"/>
      <c r="F123" s="125"/>
      <c r="G123" s="138"/>
    </row>
  </sheetData>
  <sheetProtection/>
  <printOptions/>
  <pageMargins left="0.7874015748031497" right="0" top="0.3937007874015748" bottom="0.3937007874015748" header="0.5118110236220472" footer="0.5118110236220472"/>
  <pageSetup fitToHeight="3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PageLayoutView="0" workbookViewId="0" topLeftCell="A118">
      <selection activeCell="J128" sqref="J128"/>
    </sheetView>
  </sheetViews>
  <sheetFormatPr defaultColWidth="9.00390625" defaultRowHeight="12.75"/>
  <cols>
    <col min="1" max="1" width="5.125" style="0" customWidth="1"/>
    <col min="2" max="2" width="45.25390625" style="0" customWidth="1"/>
    <col min="3" max="3" width="8.25390625" style="0" customWidth="1"/>
    <col min="4" max="4" width="14.125" style="0" customWidth="1"/>
    <col min="5" max="5" width="9.875" style="0" customWidth="1"/>
    <col min="6" max="6" width="11.125" style="0" customWidth="1"/>
  </cols>
  <sheetData>
    <row r="1" spans="2:6" ht="12.75">
      <c r="B1" s="139"/>
      <c r="C1" s="140"/>
      <c r="D1" s="140"/>
      <c r="E1" s="141"/>
      <c r="F1" s="141"/>
    </row>
    <row r="2" spans="2:6" ht="12.75">
      <c r="B2" s="139"/>
      <c r="C2" s="140"/>
      <c r="D2" s="140"/>
      <c r="E2" s="141"/>
      <c r="F2" s="141"/>
    </row>
    <row r="3" spans="2:6" ht="12.75">
      <c r="B3" s="139"/>
      <c r="C3" s="140"/>
      <c r="D3" s="140"/>
      <c r="E3" s="141"/>
      <c r="F3" s="141"/>
    </row>
    <row r="4" spans="2:6" ht="12.75">
      <c r="B4" s="142"/>
      <c r="C4" s="142"/>
      <c r="D4" s="142"/>
      <c r="E4" s="141"/>
      <c r="F4" s="141"/>
    </row>
    <row r="5" spans="2:6" ht="14.25">
      <c r="B5" s="143"/>
      <c r="C5" s="143"/>
      <c r="D5" s="143"/>
      <c r="E5" s="143"/>
      <c r="F5" s="143"/>
    </row>
    <row r="6" spans="1:6" ht="12.75">
      <c r="A6" s="2"/>
      <c r="B6" s="139"/>
      <c r="C6" s="139"/>
      <c r="D6" s="139"/>
      <c r="E6" s="139"/>
      <c r="F6" s="139"/>
    </row>
    <row r="7" spans="1:4" ht="15">
      <c r="A7" s="2"/>
      <c r="B7" s="3"/>
      <c r="C7" s="3"/>
      <c r="D7" s="4"/>
    </row>
    <row r="8" spans="1:4" ht="15">
      <c r="A8" s="6" t="s">
        <v>549</v>
      </c>
      <c r="B8" s="8"/>
      <c r="C8" s="6"/>
      <c r="D8" s="9"/>
    </row>
    <row r="9" spans="1:4" ht="12.75">
      <c r="A9" s="7" t="s">
        <v>550</v>
      </c>
      <c r="B9" s="7"/>
      <c r="C9" s="7"/>
      <c r="D9" s="8"/>
    </row>
    <row r="10" spans="1:4" ht="12.75">
      <c r="A10" s="7" t="s">
        <v>551</v>
      </c>
      <c r="B10" s="8"/>
      <c r="C10" s="7"/>
      <c r="D10" s="8"/>
    </row>
    <row r="11" spans="1:2" ht="12.75">
      <c r="A11" s="2"/>
      <c r="B11" s="2"/>
    </row>
    <row r="12" spans="2:5" ht="13.5" thickBot="1">
      <c r="B12" s="144"/>
      <c r="D12" s="524" t="s">
        <v>1075</v>
      </c>
      <c r="E12" s="23"/>
    </row>
    <row r="13" spans="1:6" ht="13.5" thickTop="1">
      <c r="A13" s="12"/>
      <c r="B13" s="145"/>
      <c r="C13" s="146"/>
      <c r="D13" s="146" t="s">
        <v>0</v>
      </c>
      <c r="E13" s="44" t="s">
        <v>24</v>
      </c>
      <c r="F13" s="44" t="s">
        <v>0</v>
      </c>
    </row>
    <row r="14" spans="1:6" ht="12.75">
      <c r="A14" s="13" t="s">
        <v>1</v>
      </c>
      <c r="B14" s="45" t="s">
        <v>25</v>
      </c>
      <c r="C14" s="45" t="s">
        <v>3</v>
      </c>
      <c r="D14" s="45" t="s">
        <v>4</v>
      </c>
      <c r="E14" s="45" t="s">
        <v>9</v>
      </c>
      <c r="F14" s="45" t="s">
        <v>26</v>
      </c>
    </row>
    <row r="15" spans="1:6" ht="12.75">
      <c r="A15" s="13" t="s">
        <v>5</v>
      </c>
      <c r="B15" s="45" t="s">
        <v>6</v>
      </c>
      <c r="C15" s="45" t="s">
        <v>7</v>
      </c>
      <c r="D15" s="45" t="s">
        <v>8</v>
      </c>
      <c r="E15" s="46">
        <v>0.2</v>
      </c>
      <c r="F15" s="45" t="s">
        <v>8</v>
      </c>
    </row>
    <row r="16" spans="1:6" ht="13.5" thickBot="1">
      <c r="A16" s="13"/>
      <c r="B16" s="45"/>
      <c r="C16" s="45"/>
      <c r="D16" s="45" t="s">
        <v>9</v>
      </c>
      <c r="E16" s="45"/>
      <c r="F16" s="45" t="s">
        <v>9</v>
      </c>
    </row>
    <row r="17" spans="1:6" ht="14.25" thickBot="1" thickTop="1">
      <c r="A17" s="147">
        <v>1</v>
      </c>
      <c r="B17" s="145">
        <v>2</v>
      </c>
      <c r="C17" s="145">
        <v>3</v>
      </c>
      <c r="D17" s="146">
        <v>4</v>
      </c>
      <c r="E17" s="50">
        <v>5</v>
      </c>
      <c r="F17" s="21">
        <v>6</v>
      </c>
    </row>
    <row r="18" spans="1:6" ht="12.75">
      <c r="A18" s="148"/>
      <c r="B18" s="149"/>
      <c r="C18" s="20"/>
      <c r="D18" s="102"/>
      <c r="E18" s="101"/>
      <c r="F18" s="102"/>
    </row>
    <row r="19" spans="1:6" ht="12.75">
      <c r="A19" s="150">
        <v>1</v>
      </c>
      <c r="B19" s="54" t="s">
        <v>552</v>
      </c>
      <c r="C19" s="5"/>
      <c r="D19" s="99"/>
      <c r="E19" s="56"/>
      <c r="F19" s="99"/>
    </row>
    <row r="20" spans="1:6" ht="12.75">
      <c r="A20" s="150"/>
      <c r="B20" s="54" t="s">
        <v>553</v>
      </c>
      <c r="C20" s="5" t="s">
        <v>554</v>
      </c>
      <c r="D20" s="99">
        <v>16.69</v>
      </c>
      <c r="E20" s="56">
        <f aca="true" t="shared" si="0" ref="E20:E82">D20*20%</f>
        <v>3.3380000000000005</v>
      </c>
      <c r="F20" s="99">
        <f>D20+E20</f>
        <v>20.028000000000002</v>
      </c>
    </row>
    <row r="21" spans="1:6" ht="12.75">
      <c r="A21" s="150">
        <v>2</v>
      </c>
      <c r="B21" s="52" t="s">
        <v>555</v>
      </c>
      <c r="C21" s="5"/>
      <c r="D21" s="99"/>
      <c r="E21" s="56"/>
      <c r="F21" s="99"/>
    </row>
    <row r="22" spans="1:6" ht="12.75">
      <c r="A22" s="28"/>
      <c r="B22" s="54" t="s">
        <v>556</v>
      </c>
      <c r="C22" s="5" t="s">
        <v>557</v>
      </c>
      <c r="D22" s="99">
        <v>13.03</v>
      </c>
      <c r="E22" s="56">
        <f t="shared" si="0"/>
        <v>2.606</v>
      </c>
      <c r="F22" s="99">
        <f>D22+E22</f>
        <v>15.636</v>
      </c>
    </row>
    <row r="23" spans="1:6" ht="12.75">
      <c r="A23" s="28">
        <v>3</v>
      </c>
      <c r="B23" s="54" t="s">
        <v>558</v>
      </c>
      <c r="C23" s="5"/>
      <c r="D23" s="99"/>
      <c r="E23" s="56"/>
      <c r="F23" s="99"/>
    </row>
    <row r="24" spans="1:6" ht="12.75">
      <c r="A24" s="28"/>
      <c r="B24" s="54" t="s">
        <v>559</v>
      </c>
      <c r="C24" s="151" t="s">
        <v>560</v>
      </c>
      <c r="D24" s="99">
        <v>67.74</v>
      </c>
      <c r="E24" s="56">
        <f t="shared" si="0"/>
        <v>13.548</v>
      </c>
      <c r="F24" s="99">
        <f aca="true" t="shared" si="1" ref="F24:F86">D24+E24</f>
        <v>81.288</v>
      </c>
    </row>
    <row r="25" spans="1:6" ht="12.75">
      <c r="A25" s="28"/>
      <c r="B25" s="54" t="s">
        <v>561</v>
      </c>
      <c r="C25" s="5" t="s">
        <v>31</v>
      </c>
      <c r="D25" s="99">
        <v>13.03</v>
      </c>
      <c r="E25" s="56">
        <f t="shared" si="0"/>
        <v>2.606</v>
      </c>
      <c r="F25" s="99">
        <f t="shared" si="1"/>
        <v>15.636</v>
      </c>
    </row>
    <row r="26" spans="1:6" ht="12.75">
      <c r="A26" s="28">
        <v>4</v>
      </c>
      <c r="B26" s="54" t="s">
        <v>562</v>
      </c>
      <c r="C26" s="5" t="s">
        <v>563</v>
      </c>
      <c r="D26" s="99">
        <v>20.86</v>
      </c>
      <c r="E26" s="56">
        <f t="shared" si="0"/>
        <v>4.172</v>
      </c>
      <c r="F26" s="99">
        <f t="shared" si="1"/>
        <v>25.032</v>
      </c>
    </row>
    <row r="27" spans="1:6" ht="12.75">
      <c r="A27" s="28">
        <v>5</v>
      </c>
      <c r="B27" s="54" t="s">
        <v>564</v>
      </c>
      <c r="C27" s="5"/>
      <c r="D27" s="99"/>
      <c r="E27" s="56"/>
      <c r="F27" s="99"/>
    </row>
    <row r="28" spans="1:6" ht="12.75">
      <c r="A28" s="28"/>
      <c r="B28" s="54" t="s">
        <v>565</v>
      </c>
      <c r="C28" s="5" t="s">
        <v>566</v>
      </c>
      <c r="D28" s="99">
        <v>15.65</v>
      </c>
      <c r="E28" s="56">
        <f t="shared" si="0"/>
        <v>3.1300000000000003</v>
      </c>
      <c r="F28" s="99">
        <f t="shared" si="1"/>
        <v>18.78</v>
      </c>
    </row>
    <row r="29" spans="1:6" ht="12.75">
      <c r="A29" s="28">
        <v>6</v>
      </c>
      <c r="B29" s="54" t="s">
        <v>567</v>
      </c>
      <c r="C29" s="5"/>
      <c r="D29" s="99"/>
      <c r="E29" s="56"/>
      <c r="F29" s="99"/>
    </row>
    <row r="30" spans="1:6" ht="12.75">
      <c r="A30" s="28"/>
      <c r="B30" s="54" t="s">
        <v>568</v>
      </c>
      <c r="C30" s="5" t="s">
        <v>569</v>
      </c>
      <c r="D30" s="99">
        <v>75.82000000000001</v>
      </c>
      <c r="E30" s="56">
        <f t="shared" si="0"/>
        <v>15.164000000000001</v>
      </c>
      <c r="F30" s="99">
        <f t="shared" si="1"/>
        <v>90.98400000000001</v>
      </c>
    </row>
    <row r="31" spans="1:6" ht="12.75">
      <c r="A31" s="28"/>
      <c r="B31" s="54" t="s">
        <v>570</v>
      </c>
      <c r="C31" s="5" t="s">
        <v>31</v>
      </c>
      <c r="D31" s="99">
        <v>31.8</v>
      </c>
      <c r="E31" s="56">
        <f t="shared" si="0"/>
        <v>6.36</v>
      </c>
      <c r="F31" s="99">
        <f t="shared" si="1"/>
        <v>38.160000000000004</v>
      </c>
    </row>
    <row r="32" spans="1:6" ht="12.75">
      <c r="A32" s="28">
        <v>7</v>
      </c>
      <c r="B32" s="54" t="s">
        <v>571</v>
      </c>
      <c r="C32" s="5"/>
      <c r="D32" s="99"/>
      <c r="E32" s="56"/>
      <c r="F32" s="99"/>
    </row>
    <row r="33" spans="1:6" ht="12.75">
      <c r="A33" s="28"/>
      <c r="B33" s="54" t="s">
        <v>572</v>
      </c>
      <c r="C33" s="5">
        <v>100</v>
      </c>
      <c r="D33" s="99"/>
      <c r="E33" s="56"/>
      <c r="F33" s="99"/>
    </row>
    <row r="34" spans="1:6" ht="12.75">
      <c r="A34" s="28"/>
      <c r="B34" s="152" t="s">
        <v>573</v>
      </c>
      <c r="C34" s="5" t="s">
        <v>574</v>
      </c>
      <c r="D34" s="99">
        <v>298.68</v>
      </c>
      <c r="E34" s="56">
        <f t="shared" si="0"/>
        <v>59.736000000000004</v>
      </c>
      <c r="F34" s="99">
        <f t="shared" si="1"/>
        <v>358.416</v>
      </c>
    </row>
    <row r="35" spans="1:6" ht="12.75">
      <c r="A35" s="28"/>
      <c r="B35" s="153" t="s">
        <v>575</v>
      </c>
      <c r="C35" s="5"/>
      <c r="D35" s="99">
        <v>345.7</v>
      </c>
      <c r="E35" s="56">
        <f t="shared" si="0"/>
        <v>69.14</v>
      </c>
      <c r="F35" s="99">
        <f t="shared" si="1"/>
        <v>414.84</v>
      </c>
    </row>
    <row r="36" spans="1:6" ht="12.75">
      <c r="A36" s="28"/>
      <c r="B36" s="153" t="s">
        <v>576</v>
      </c>
      <c r="C36" s="5"/>
      <c r="D36" s="99">
        <v>378.87</v>
      </c>
      <c r="E36" s="56">
        <f t="shared" si="0"/>
        <v>75.774</v>
      </c>
      <c r="F36" s="99">
        <f t="shared" si="1"/>
        <v>454.644</v>
      </c>
    </row>
    <row r="37" spans="1:6" ht="12.75">
      <c r="A37" s="28"/>
      <c r="B37" s="153" t="s">
        <v>577</v>
      </c>
      <c r="C37" s="1"/>
      <c r="D37" s="99">
        <v>525.4499999999999</v>
      </c>
      <c r="E37" s="56">
        <f t="shared" si="0"/>
        <v>105.08999999999999</v>
      </c>
      <c r="F37" s="99">
        <f t="shared" si="1"/>
        <v>630.54</v>
      </c>
    </row>
    <row r="38" spans="1:6" ht="12.75">
      <c r="A38" s="28">
        <v>8</v>
      </c>
      <c r="B38" s="52" t="s">
        <v>578</v>
      </c>
      <c r="C38" s="5"/>
      <c r="D38" s="99"/>
      <c r="E38" s="56"/>
      <c r="F38" s="99"/>
    </row>
    <row r="39" spans="1:6" ht="12.75">
      <c r="A39" s="28"/>
      <c r="B39" s="54" t="s">
        <v>579</v>
      </c>
      <c r="C39" s="5"/>
      <c r="D39" s="99"/>
      <c r="E39" s="56"/>
      <c r="F39" s="99"/>
    </row>
    <row r="40" spans="1:6" ht="12.75">
      <c r="A40" s="28"/>
      <c r="B40" s="54" t="s">
        <v>580</v>
      </c>
      <c r="C40" s="5" t="s">
        <v>581</v>
      </c>
      <c r="D40" s="99">
        <v>138.27</v>
      </c>
      <c r="E40" s="56">
        <f t="shared" si="0"/>
        <v>27.654000000000003</v>
      </c>
      <c r="F40" s="99">
        <f t="shared" si="1"/>
        <v>165.924</v>
      </c>
    </row>
    <row r="41" spans="1:6" ht="12.75">
      <c r="A41" s="28"/>
      <c r="B41" s="54" t="s">
        <v>582</v>
      </c>
      <c r="C41" s="5" t="s">
        <v>31</v>
      </c>
      <c r="D41" s="99">
        <v>387.18</v>
      </c>
      <c r="E41" s="56">
        <f t="shared" si="0"/>
        <v>77.436</v>
      </c>
      <c r="F41" s="99">
        <f t="shared" si="1"/>
        <v>464.616</v>
      </c>
    </row>
    <row r="42" spans="1:6" ht="12.75">
      <c r="A42" s="28"/>
      <c r="B42" s="54" t="s">
        <v>583</v>
      </c>
      <c r="C42" s="5" t="s">
        <v>584</v>
      </c>
      <c r="D42" s="99">
        <v>381.61</v>
      </c>
      <c r="E42" s="56">
        <f t="shared" si="0"/>
        <v>76.322</v>
      </c>
      <c r="F42" s="99">
        <f t="shared" si="1"/>
        <v>457.932</v>
      </c>
    </row>
    <row r="43" spans="1:6" ht="12.75">
      <c r="A43" s="28"/>
      <c r="B43" s="54" t="s">
        <v>585</v>
      </c>
      <c r="C43" s="5" t="s">
        <v>452</v>
      </c>
      <c r="D43" s="99">
        <v>157.62</v>
      </c>
      <c r="E43" s="56">
        <f t="shared" si="0"/>
        <v>31.524</v>
      </c>
      <c r="F43" s="99">
        <f t="shared" si="1"/>
        <v>189.144</v>
      </c>
    </row>
    <row r="44" spans="1:6" ht="12.75">
      <c r="A44" s="28"/>
      <c r="B44" s="57" t="s">
        <v>586</v>
      </c>
      <c r="C44" s="5" t="s">
        <v>31</v>
      </c>
      <c r="D44" s="99">
        <v>171.45000000000002</v>
      </c>
      <c r="E44" s="56">
        <f t="shared" si="0"/>
        <v>34.290000000000006</v>
      </c>
      <c r="F44" s="99">
        <f t="shared" si="1"/>
        <v>205.74</v>
      </c>
    </row>
    <row r="45" spans="1:6" ht="12.75">
      <c r="A45" s="28"/>
      <c r="B45" s="57" t="s">
        <v>587</v>
      </c>
      <c r="C45" s="5" t="s">
        <v>31</v>
      </c>
      <c r="D45" s="99">
        <v>229.53</v>
      </c>
      <c r="E45" s="56">
        <f t="shared" si="0"/>
        <v>45.906000000000006</v>
      </c>
      <c r="F45" s="99">
        <f t="shared" si="1"/>
        <v>275.43600000000004</v>
      </c>
    </row>
    <row r="46" spans="1:6" ht="12.75">
      <c r="A46" s="28">
        <v>9</v>
      </c>
      <c r="B46" s="57" t="s">
        <v>588</v>
      </c>
      <c r="C46" s="5"/>
      <c r="D46" s="99"/>
      <c r="E46" s="56"/>
      <c r="F46" s="99"/>
    </row>
    <row r="47" spans="1:6" ht="12.75">
      <c r="A47" s="28"/>
      <c r="B47" s="57" t="s">
        <v>589</v>
      </c>
      <c r="C47" s="5" t="s">
        <v>590</v>
      </c>
      <c r="D47" s="99">
        <v>69.16</v>
      </c>
      <c r="E47" s="56">
        <f t="shared" si="0"/>
        <v>13.832</v>
      </c>
      <c r="F47" s="99">
        <f t="shared" si="1"/>
        <v>82.99199999999999</v>
      </c>
    </row>
    <row r="48" spans="1:6" ht="12.75">
      <c r="A48" s="28">
        <v>10</v>
      </c>
      <c r="B48" s="57" t="s">
        <v>591</v>
      </c>
      <c r="C48" s="5"/>
      <c r="D48" s="99"/>
      <c r="E48" s="56"/>
      <c r="F48" s="99"/>
    </row>
    <row r="49" spans="1:6" ht="12.75">
      <c r="A49" s="28"/>
      <c r="B49" s="57" t="s">
        <v>592</v>
      </c>
      <c r="C49" s="5" t="s">
        <v>554</v>
      </c>
      <c r="D49" s="99">
        <v>117.23</v>
      </c>
      <c r="E49" s="56">
        <f t="shared" si="0"/>
        <v>23.446</v>
      </c>
      <c r="F49" s="99">
        <f t="shared" si="1"/>
        <v>140.67600000000002</v>
      </c>
    </row>
    <row r="50" spans="1:6" ht="12.75">
      <c r="A50" s="28">
        <v>11</v>
      </c>
      <c r="B50" s="57" t="s">
        <v>593</v>
      </c>
      <c r="C50" s="5"/>
      <c r="D50" s="99"/>
      <c r="E50" s="56"/>
      <c r="F50" s="99"/>
    </row>
    <row r="51" spans="1:6" ht="12.75">
      <c r="A51" s="28"/>
      <c r="B51" s="57" t="s">
        <v>594</v>
      </c>
      <c r="C51" s="5"/>
      <c r="D51" s="99"/>
      <c r="E51" s="56"/>
      <c r="F51" s="99"/>
    </row>
    <row r="52" spans="1:6" ht="12.75">
      <c r="A52" s="28"/>
      <c r="B52" s="57" t="s">
        <v>595</v>
      </c>
      <c r="C52" s="5" t="s">
        <v>352</v>
      </c>
      <c r="D52" s="99">
        <v>510.54999999999995</v>
      </c>
      <c r="E52" s="56">
        <f t="shared" si="0"/>
        <v>102.11</v>
      </c>
      <c r="F52" s="99">
        <f t="shared" si="1"/>
        <v>612.66</v>
      </c>
    </row>
    <row r="53" spans="1:6" ht="12.75">
      <c r="A53" s="28">
        <v>12</v>
      </c>
      <c r="B53" s="57" t="s">
        <v>596</v>
      </c>
      <c r="C53" s="5"/>
      <c r="D53" s="99"/>
      <c r="E53" s="56"/>
      <c r="F53" s="99"/>
    </row>
    <row r="54" spans="1:6" ht="12.75">
      <c r="A54" s="28"/>
      <c r="B54" s="57" t="s">
        <v>597</v>
      </c>
      <c r="C54" s="5" t="s">
        <v>352</v>
      </c>
      <c r="D54" s="99">
        <v>370.15</v>
      </c>
      <c r="E54" s="56">
        <f t="shared" si="0"/>
        <v>74.03</v>
      </c>
      <c r="F54" s="99">
        <f t="shared" si="1"/>
        <v>444.17999999999995</v>
      </c>
    </row>
    <row r="55" spans="1:6" ht="12.75">
      <c r="A55" s="28">
        <v>13</v>
      </c>
      <c r="B55" s="57" t="s">
        <v>598</v>
      </c>
      <c r="C55" s="5"/>
      <c r="D55" s="99"/>
      <c r="E55" s="56"/>
      <c r="F55" s="99"/>
    </row>
    <row r="56" spans="1:6" ht="12.75">
      <c r="A56" s="28"/>
      <c r="B56" s="57" t="s">
        <v>599</v>
      </c>
      <c r="C56" s="5" t="s">
        <v>600</v>
      </c>
      <c r="D56" s="99">
        <v>40.56</v>
      </c>
      <c r="E56" s="56">
        <f t="shared" si="0"/>
        <v>8.112</v>
      </c>
      <c r="F56" s="99">
        <f t="shared" si="1"/>
        <v>48.672000000000004</v>
      </c>
    </row>
    <row r="57" spans="1:6" ht="12.75">
      <c r="A57" s="28">
        <v>14</v>
      </c>
      <c r="B57" s="57" t="s">
        <v>601</v>
      </c>
      <c r="C57" s="5"/>
      <c r="D57" s="99"/>
      <c r="E57" s="56"/>
      <c r="F57" s="99"/>
    </row>
    <row r="58" spans="1:6" ht="12.75">
      <c r="A58" s="28"/>
      <c r="B58" s="57" t="s">
        <v>602</v>
      </c>
      <c r="C58" s="5" t="s">
        <v>603</v>
      </c>
      <c r="D58" s="99">
        <v>158.96</v>
      </c>
      <c r="E58" s="56">
        <f t="shared" si="0"/>
        <v>31.792</v>
      </c>
      <c r="F58" s="99">
        <f t="shared" si="1"/>
        <v>190.752</v>
      </c>
    </row>
    <row r="59" spans="1:6" ht="12.75">
      <c r="A59" s="28"/>
      <c r="B59" s="57"/>
      <c r="C59" s="5"/>
      <c r="D59" s="99"/>
      <c r="E59" s="56"/>
      <c r="F59" s="99"/>
    </row>
    <row r="60" spans="1:6" ht="12.75">
      <c r="A60" s="28">
        <v>15</v>
      </c>
      <c r="B60" s="57" t="s">
        <v>604</v>
      </c>
      <c r="C60" s="5"/>
      <c r="D60" s="99"/>
      <c r="E60" s="56"/>
      <c r="F60" s="99"/>
    </row>
    <row r="61" spans="1:6" ht="12.75">
      <c r="A61" s="28"/>
      <c r="B61" s="57" t="s">
        <v>605</v>
      </c>
      <c r="C61" s="5" t="s">
        <v>606</v>
      </c>
      <c r="D61" s="99">
        <v>269.24</v>
      </c>
      <c r="E61" s="56">
        <f t="shared" si="0"/>
        <v>53.848000000000006</v>
      </c>
      <c r="F61" s="99">
        <f t="shared" si="1"/>
        <v>323.088</v>
      </c>
    </row>
    <row r="62" spans="1:6" ht="12.75">
      <c r="A62" s="28"/>
      <c r="B62" s="57" t="s">
        <v>607</v>
      </c>
      <c r="C62" s="5" t="s">
        <v>352</v>
      </c>
      <c r="D62" s="99">
        <v>411.82000000000005</v>
      </c>
      <c r="E62" s="56">
        <f t="shared" si="0"/>
        <v>82.36400000000002</v>
      </c>
      <c r="F62" s="99">
        <f t="shared" si="1"/>
        <v>494.1840000000001</v>
      </c>
    </row>
    <row r="63" spans="1:6" ht="12.75">
      <c r="A63" s="28">
        <v>16</v>
      </c>
      <c r="B63" s="57" t="s">
        <v>604</v>
      </c>
      <c r="C63" s="5"/>
      <c r="D63" s="99"/>
      <c r="E63" s="56"/>
      <c r="F63" s="99"/>
    </row>
    <row r="64" spans="1:6" ht="12.75">
      <c r="A64" s="28"/>
      <c r="B64" s="57" t="s">
        <v>608</v>
      </c>
      <c r="C64" s="5" t="s">
        <v>609</v>
      </c>
      <c r="D64" s="99">
        <v>169.66</v>
      </c>
      <c r="E64" s="56">
        <f t="shared" si="0"/>
        <v>33.932</v>
      </c>
      <c r="F64" s="99">
        <f t="shared" si="1"/>
        <v>203.59199999999998</v>
      </c>
    </row>
    <row r="65" spans="1:6" ht="12.75">
      <c r="A65" s="28"/>
      <c r="B65" s="57" t="s">
        <v>610</v>
      </c>
      <c r="C65" s="5" t="s">
        <v>352</v>
      </c>
      <c r="D65" s="99">
        <v>538.84</v>
      </c>
      <c r="E65" s="56">
        <f t="shared" si="0"/>
        <v>107.76800000000001</v>
      </c>
      <c r="F65" s="99">
        <f t="shared" si="1"/>
        <v>646.6080000000001</v>
      </c>
    </row>
    <row r="66" spans="1:6" ht="12.75">
      <c r="A66" s="28">
        <v>17</v>
      </c>
      <c r="B66" s="57" t="s">
        <v>604</v>
      </c>
      <c r="C66" s="5"/>
      <c r="D66" s="99"/>
      <c r="E66" s="56"/>
      <c r="F66" s="99"/>
    </row>
    <row r="67" spans="1:6" ht="12.75">
      <c r="A67" s="28"/>
      <c r="B67" s="57" t="s">
        <v>611</v>
      </c>
      <c r="C67" s="5" t="s">
        <v>606</v>
      </c>
      <c r="D67" s="99">
        <v>216.71</v>
      </c>
      <c r="E67" s="56">
        <f t="shared" si="0"/>
        <v>43.342000000000006</v>
      </c>
      <c r="F67" s="99">
        <f t="shared" si="1"/>
        <v>260.052</v>
      </c>
    </row>
    <row r="68" spans="1:6" ht="12.75">
      <c r="A68" s="28">
        <v>18</v>
      </c>
      <c r="B68" s="57" t="s">
        <v>612</v>
      </c>
      <c r="C68" s="5"/>
      <c r="D68" s="99"/>
      <c r="E68" s="56"/>
      <c r="F68" s="99"/>
    </row>
    <row r="69" spans="1:6" ht="12.75">
      <c r="A69" s="28"/>
      <c r="B69" s="57" t="s">
        <v>613</v>
      </c>
      <c r="C69" s="5" t="s">
        <v>606</v>
      </c>
      <c r="D69" s="99">
        <v>382.83</v>
      </c>
      <c r="E69" s="56">
        <f t="shared" si="0"/>
        <v>76.566</v>
      </c>
      <c r="F69" s="99">
        <f t="shared" si="1"/>
        <v>459.39599999999996</v>
      </c>
    </row>
    <row r="70" spans="1:6" ht="12.75">
      <c r="A70" s="28"/>
      <c r="B70" s="57" t="s">
        <v>614</v>
      </c>
      <c r="C70" s="5" t="s">
        <v>352</v>
      </c>
      <c r="D70" s="99">
        <v>108</v>
      </c>
      <c r="E70" s="56">
        <f t="shared" si="0"/>
        <v>21.6</v>
      </c>
      <c r="F70" s="99">
        <f t="shared" si="1"/>
        <v>129.6</v>
      </c>
    </row>
    <row r="71" spans="1:6" ht="12.75">
      <c r="A71" s="28">
        <v>19</v>
      </c>
      <c r="B71" s="57" t="s">
        <v>615</v>
      </c>
      <c r="C71" s="5"/>
      <c r="D71" s="99"/>
      <c r="E71" s="56"/>
      <c r="F71" s="99"/>
    </row>
    <row r="72" spans="1:6" ht="12.75">
      <c r="A72" s="28"/>
      <c r="B72" s="57" t="s">
        <v>616</v>
      </c>
      <c r="C72" s="5" t="s">
        <v>352</v>
      </c>
      <c r="D72" s="99">
        <v>707.2</v>
      </c>
      <c r="E72" s="56">
        <f t="shared" si="0"/>
        <v>141.44000000000003</v>
      </c>
      <c r="F72" s="99">
        <f t="shared" si="1"/>
        <v>848.6400000000001</v>
      </c>
    </row>
    <row r="73" spans="1:6" ht="12.75">
      <c r="A73" s="28"/>
      <c r="B73" s="57" t="s">
        <v>614</v>
      </c>
      <c r="C73" s="5" t="s">
        <v>352</v>
      </c>
      <c r="D73" s="99">
        <v>270.22</v>
      </c>
      <c r="E73" s="56">
        <f t="shared" si="0"/>
        <v>54.04400000000001</v>
      </c>
      <c r="F73" s="99">
        <f t="shared" si="1"/>
        <v>324.264</v>
      </c>
    </row>
    <row r="74" spans="1:6" ht="12.75">
      <c r="A74" s="28">
        <v>20</v>
      </c>
      <c r="B74" s="57" t="s">
        <v>617</v>
      </c>
      <c r="C74" s="5" t="s">
        <v>352</v>
      </c>
      <c r="D74" s="99">
        <v>970.63</v>
      </c>
      <c r="E74" s="56">
        <f t="shared" si="0"/>
        <v>194.126</v>
      </c>
      <c r="F74" s="99">
        <f t="shared" si="1"/>
        <v>1164.756</v>
      </c>
    </row>
    <row r="75" spans="1:6" ht="12.75">
      <c r="A75" s="28"/>
      <c r="B75" s="57" t="s">
        <v>618</v>
      </c>
      <c r="C75" s="5"/>
      <c r="D75" s="99"/>
      <c r="E75" s="56"/>
      <c r="F75" s="99"/>
    </row>
    <row r="76" spans="1:6" ht="12.75">
      <c r="A76" s="28"/>
      <c r="B76" s="57" t="s">
        <v>619</v>
      </c>
      <c r="C76" s="5" t="s">
        <v>352</v>
      </c>
      <c r="D76" s="99">
        <v>1484.59</v>
      </c>
      <c r="E76" s="56">
        <f t="shared" si="0"/>
        <v>296.918</v>
      </c>
      <c r="F76" s="99">
        <f t="shared" si="1"/>
        <v>1781.5079999999998</v>
      </c>
    </row>
    <row r="77" spans="1:6" ht="12.75">
      <c r="A77" s="28">
        <v>21</v>
      </c>
      <c r="B77" s="57" t="s">
        <v>620</v>
      </c>
      <c r="C77" s="5"/>
      <c r="D77" s="99"/>
      <c r="E77" s="56"/>
      <c r="F77" s="99"/>
    </row>
    <row r="78" spans="1:6" ht="12.75">
      <c r="A78" s="28"/>
      <c r="B78" s="57" t="s">
        <v>621</v>
      </c>
      <c r="C78" s="5" t="s">
        <v>622</v>
      </c>
      <c r="D78" s="99">
        <v>177.36</v>
      </c>
      <c r="E78" s="56">
        <f t="shared" si="0"/>
        <v>35.472</v>
      </c>
      <c r="F78" s="99">
        <f t="shared" si="1"/>
        <v>212.83200000000002</v>
      </c>
    </row>
    <row r="79" spans="1:6" ht="12.75">
      <c r="A79" s="28">
        <v>22</v>
      </c>
      <c r="B79" s="57" t="s">
        <v>623</v>
      </c>
      <c r="C79" s="5"/>
      <c r="D79" s="99"/>
      <c r="E79" s="56"/>
      <c r="F79" s="99"/>
    </row>
    <row r="80" spans="1:6" ht="12.75">
      <c r="A80" s="28"/>
      <c r="B80" s="57" t="s">
        <v>624</v>
      </c>
      <c r="C80" s="5" t="s">
        <v>625</v>
      </c>
      <c r="D80" s="99">
        <v>2691.29</v>
      </c>
      <c r="E80" s="56">
        <f t="shared" si="0"/>
        <v>538.258</v>
      </c>
      <c r="F80" s="99">
        <f t="shared" si="1"/>
        <v>3229.548</v>
      </c>
    </row>
    <row r="81" spans="1:6" ht="12.75">
      <c r="A81" s="28"/>
      <c r="B81" s="57" t="s">
        <v>626</v>
      </c>
      <c r="C81" s="5"/>
      <c r="D81" s="99"/>
      <c r="E81" s="56"/>
      <c r="F81" s="99"/>
    </row>
    <row r="82" spans="1:6" ht="12.75">
      <c r="A82" s="28"/>
      <c r="B82" s="57" t="s">
        <v>627</v>
      </c>
      <c r="C82" s="5" t="s">
        <v>352</v>
      </c>
      <c r="D82" s="99">
        <v>3031.63</v>
      </c>
      <c r="E82" s="56">
        <f t="shared" si="0"/>
        <v>606.326</v>
      </c>
      <c r="F82" s="99">
        <f t="shared" si="1"/>
        <v>3637.956</v>
      </c>
    </row>
    <row r="83" spans="1:6" ht="12.75">
      <c r="A83" s="28"/>
      <c r="B83" s="57" t="s">
        <v>628</v>
      </c>
      <c r="C83" s="5"/>
      <c r="D83" s="99"/>
      <c r="E83" s="56"/>
      <c r="F83" s="99"/>
    </row>
    <row r="84" spans="1:6" ht="12.75">
      <c r="A84" s="28"/>
      <c r="B84" s="57" t="s">
        <v>629</v>
      </c>
      <c r="C84" s="5" t="s">
        <v>352</v>
      </c>
      <c r="D84" s="99">
        <v>3343.74</v>
      </c>
      <c r="E84" s="56">
        <f aca="true" t="shared" si="2" ref="E84:E139">D84*20%</f>
        <v>668.748</v>
      </c>
      <c r="F84" s="99">
        <f t="shared" si="1"/>
        <v>4012.488</v>
      </c>
    </row>
    <row r="85" spans="1:6" ht="12.75">
      <c r="A85" s="28">
        <v>23</v>
      </c>
      <c r="B85" s="52" t="s">
        <v>630</v>
      </c>
      <c r="C85" s="5"/>
      <c r="D85" s="99"/>
      <c r="E85" s="56"/>
      <c r="F85" s="99"/>
    </row>
    <row r="86" spans="1:6" ht="12.75">
      <c r="A86" s="28"/>
      <c r="B86" s="57" t="s">
        <v>631</v>
      </c>
      <c r="C86" s="5" t="s">
        <v>31</v>
      </c>
      <c r="D86" s="99">
        <v>1153.8500000000001</v>
      </c>
      <c r="E86" s="56">
        <f t="shared" si="2"/>
        <v>230.77000000000004</v>
      </c>
      <c r="F86" s="99">
        <f t="shared" si="1"/>
        <v>1384.6200000000001</v>
      </c>
    </row>
    <row r="87" spans="1:6" ht="12.75">
      <c r="A87" s="28">
        <v>24</v>
      </c>
      <c r="B87" s="52" t="s">
        <v>632</v>
      </c>
      <c r="C87" s="5"/>
      <c r="D87" s="99"/>
      <c r="E87" s="56"/>
      <c r="F87" s="99"/>
    </row>
    <row r="88" spans="1:6" ht="12.75">
      <c r="A88" s="28"/>
      <c r="B88" s="54" t="s">
        <v>633</v>
      </c>
      <c r="C88" s="5" t="s">
        <v>634</v>
      </c>
      <c r="D88" s="99">
        <v>339.29</v>
      </c>
      <c r="E88" s="56">
        <f t="shared" si="2"/>
        <v>67.858</v>
      </c>
      <c r="F88" s="99">
        <f aca="true" t="shared" si="3" ref="F88:F139">D88+E88</f>
        <v>407.148</v>
      </c>
    </row>
    <row r="89" spans="1:6" ht="12.75">
      <c r="A89" s="28"/>
      <c r="B89" s="54" t="s">
        <v>635</v>
      </c>
      <c r="C89" s="5" t="s">
        <v>352</v>
      </c>
      <c r="D89" s="99">
        <v>388.29</v>
      </c>
      <c r="E89" s="56">
        <f t="shared" si="2"/>
        <v>77.65800000000002</v>
      </c>
      <c r="F89" s="99">
        <f t="shared" si="3"/>
        <v>465.94800000000004</v>
      </c>
    </row>
    <row r="90" spans="1:6" ht="12.75">
      <c r="A90" s="28"/>
      <c r="B90" s="54" t="s">
        <v>636</v>
      </c>
      <c r="C90" s="5" t="s">
        <v>352</v>
      </c>
      <c r="D90" s="99">
        <v>447.26</v>
      </c>
      <c r="E90" s="56">
        <f t="shared" si="2"/>
        <v>89.452</v>
      </c>
      <c r="F90" s="99">
        <f t="shared" si="3"/>
        <v>536.712</v>
      </c>
    </row>
    <row r="91" spans="1:6" ht="12.75">
      <c r="A91" s="28"/>
      <c r="B91" s="54" t="s">
        <v>637</v>
      </c>
      <c r="C91" s="5" t="s">
        <v>352</v>
      </c>
      <c r="D91" s="99">
        <v>552.81</v>
      </c>
      <c r="E91" s="56">
        <f t="shared" si="2"/>
        <v>110.562</v>
      </c>
      <c r="F91" s="99">
        <f t="shared" si="3"/>
        <v>663.372</v>
      </c>
    </row>
    <row r="92" spans="1:6" ht="12.75">
      <c r="A92" s="28"/>
      <c r="B92" s="54" t="s">
        <v>638</v>
      </c>
      <c r="C92" s="5" t="s">
        <v>352</v>
      </c>
      <c r="D92" s="99">
        <v>683.74</v>
      </c>
      <c r="E92" s="56">
        <f t="shared" si="2"/>
        <v>136.74800000000002</v>
      </c>
      <c r="F92" s="99">
        <f t="shared" si="3"/>
        <v>820.488</v>
      </c>
    </row>
    <row r="93" spans="1:6" ht="12.75">
      <c r="A93" s="28">
        <v>25</v>
      </c>
      <c r="B93" s="152" t="s">
        <v>639</v>
      </c>
      <c r="C93" s="5" t="s">
        <v>640</v>
      </c>
      <c r="D93" s="99"/>
      <c r="E93" s="56"/>
      <c r="F93" s="99"/>
    </row>
    <row r="94" spans="1:10" ht="14.25">
      <c r="A94" s="28"/>
      <c r="B94" s="152" t="s">
        <v>641</v>
      </c>
      <c r="C94" s="5" t="s">
        <v>642</v>
      </c>
      <c r="D94" s="99"/>
      <c r="E94" s="56"/>
      <c r="F94" s="99"/>
      <c r="G94" s="70"/>
      <c r="H94" s="70"/>
      <c r="J94" s="70"/>
    </row>
    <row r="95" spans="1:10" ht="14.25">
      <c r="A95" s="28"/>
      <c r="B95" s="155" t="s">
        <v>643</v>
      </c>
      <c r="C95" s="5" t="s">
        <v>644</v>
      </c>
      <c r="D95" s="99"/>
      <c r="E95" s="56"/>
      <c r="F95" s="99"/>
      <c r="G95" s="70"/>
      <c r="H95" s="70"/>
      <c r="J95" s="70"/>
    </row>
    <row r="96" spans="1:10" ht="14.25">
      <c r="A96" s="28"/>
      <c r="B96" s="155" t="s">
        <v>645</v>
      </c>
      <c r="C96" s="5" t="s">
        <v>352</v>
      </c>
      <c r="D96" s="99">
        <v>182.64</v>
      </c>
      <c r="E96" s="56">
        <f t="shared" si="2"/>
        <v>36.528</v>
      </c>
      <c r="F96" s="99">
        <f t="shared" si="3"/>
        <v>219.16799999999998</v>
      </c>
      <c r="G96" s="70"/>
      <c r="H96" s="70"/>
      <c r="J96" s="70"/>
    </row>
    <row r="97" spans="1:6" ht="12.75">
      <c r="A97" s="28"/>
      <c r="B97" s="155" t="s">
        <v>646</v>
      </c>
      <c r="C97" s="5" t="s">
        <v>352</v>
      </c>
      <c r="D97" s="99">
        <v>228.9</v>
      </c>
      <c r="E97" s="56">
        <f t="shared" si="2"/>
        <v>45.78</v>
      </c>
      <c r="F97" s="99">
        <f t="shared" si="3"/>
        <v>274.68</v>
      </c>
    </row>
    <row r="98" spans="1:11" ht="12.75">
      <c r="A98" s="28"/>
      <c r="B98" s="155" t="s">
        <v>647</v>
      </c>
      <c r="C98" s="5" t="s">
        <v>352</v>
      </c>
      <c r="D98" s="99">
        <v>293.03</v>
      </c>
      <c r="E98" s="56">
        <f t="shared" si="2"/>
        <v>58.605999999999995</v>
      </c>
      <c r="F98" s="99">
        <f t="shared" si="3"/>
        <v>351.63599999999997</v>
      </c>
      <c r="G98" s="125"/>
      <c r="H98" s="125"/>
      <c r="J98" s="125"/>
      <c r="K98" s="125"/>
    </row>
    <row r="99" spans="1:6" ht="12.75">
      <c r="A99" s="28"/>
      <c r="B99" s="155" t="s">
        <v>648</v>
      </c>
      <c r="C99" s="5" t="s">
        <v>352</v>
      </c>
      <c r="D99" s="99">
        <v>354.72</v>
      </c>
      <c r="E99" s="56">
        <f t="shared" si="2"/>
        <v>70.944</v>
      </c>
      <c r="F99" s="99">
        <f t="shared" si="3"/>
        <v>425.66400000000004</v>
      </c>
    </row>
    <row r="100" spans="1:6" ht="12.75">
      <c r="A100" s="28"/>
      <c r="B100" s="155" t="s">
        <v>649</v>
      </c>
      <c r="C100" s="5" t="s">
        <v>352</v>
      </c>
      <c r="D100" s="99">
        <v>419.11</v>
      </c>
      <c r="E100" s="56">
        <f t="shared" si="2"/>
        <v>83.822</v>
      </c>
      <c r="F100" s="99">
        <f t="shared" si="3"/>
        <v>502.932</v>
      </c>
    </row>
    <row r="101" spans="1:6" ht="12.75">
      <c r="A101" s="28"/>
      <c r="B101" s="155" t="s">
        <v>650</v>
      </c>
      <c r="C101" s="5" t="s">
        <v>352</v>
      </c>
      <c r="D101" s="99">
        <v>480.8</v>
      </c>
      <c r="E101" s="56">
        <f t="shared" si="2"/>
        <v>96.16000000000001</v>
      </c>
      <c r="F101" s="99">
        <f t="shared" si="3"/>
        <v>576.96</v>
      </c>
    </row>
    <row r="102" spans="1:6" ht="14.25">
      <c r="A102" s="28"/>
      <c r="B102" s="155" t="s">
        <v>651</v>
      </c>
      <c r="C102" s="5"/>
      <c r="D102" s="99"/>
      <c r="E102" s="56"/>
      <c r="F102" s="99"/>
    </row>
    <row r="103" spans="1:6" ht="12.75">
      <c r="A103" s="28"/>
      <c r="B103" s="155" t="s">
        <v>652</v>
      </c>
      <c r="C103" s="5" t="s">
        <v>352</v>
      </c>
      <c r="D103" s="99">
        <v>306.03</v>
      </c>
      <c r="E103" s="56">
        <f t="shared" si="2"/>
        <v>61.205999999999996</v>
      </c>
      <c r="F103" s="99">
        <f t="shared" si="3"/>
        <v>367.236</v>
      </c>
    </row>
    <row r="104" spans="1:6" ht="12.75">
      <c r="A104" s="28"/>
      <c r="B104" s="155" t="s">
        <v>646</v>
      </c>
      <c r="C104" s="5" t="s">
        <v>352</v>
      </c>
      <c r="D104" s="99">
        <v>370.15</v>
      </c>
      <c r="E104" s="56">
        <f t="shared" si="2"/>
        <v>74.03</v>
      </c>
      <c r="F104" s="99">
        <f t="shared" si="3"/>
        <v>444.17999999999995</v>
      </c>
    </row>
    <row r="105" spans="1:6" ht="12.75">
      <c r="A105" s="28"/>
      <c r="B105" s="155" t="s">
        <v>647</v>
      </c>
      <c r="C105" s="5" t="s">
        <v>352</v>
      </c>
      <c r="D105" s="99">
        <v>431.83</v>
      </c>
      <c r="E105" s="56">
        <f t="shared" si="2"/>
        <v>86.366</v>
      </c>
      <c r="F105" s="99">
        <f t="shared" si="3"/>
        <v>518.196</v>
      </c>
    </row>
    <row r="106" spans="1:6" ht="12.75">
      <c r="A106" s="28"/>
      <c r="B106" s="155" t="s">
        <v>648</v>
      </c>
      <c r="C106" s="5" t="s">
        <v>352</v>
      </c>
      <c r="D106" s="99">
        <v>496.23</v>
      </c>
      <c r="E106" s="56">
        <f t="shared" si="2"/>
        <v>99.24600000000001</v>
      </c>
      <c r="F106" s="99">
        <f t="shared" si="3"/>
        <v>595.476</v>
      </c>
    </row>
    <row r="107" spans="1:6" ht="12.75">
      <c r="A107" s="28"/>
      <c r="B107" s="155" t="s">
        <v>649</v>
      </c>
      <c r="C107" s="5" t="s">
        <v>352</v>
      </c>
      <c r="D107" s="99">
        <v>557.9200000000001</v>
      </c>
      <c r="E107" s="56">
        <f t="shared" si="2"/>
        <v>111.58400000000002</v>
      </c>
      <c r="F107" s="99">
        <f t="shared" si="3"/>
        <v>669.5040000000001</v>
      </c>
    </row>
    <row r="108" spans="1:6" ht="12.75">
      <c r="A108" s="28"/>
      <c r="B108" s="155" t="s">
        <v>650</v>
      </c>
      <c r="C108" s="5" t="s">
        <v>352</v>
      </c>
      <c r="D108" s="99">
        <v>683.74</v>
      </c>
      <c r="E108" s="56">
        <f t="shared" si="2"/>
        <v>136.74800000000002</v>
      </c>
      <c r="F108" s="99">
        <f t="shared" si="3"/>
        <v>820.488</v>
      </c>
    </row>
    <row r="109" spans="1:6" ht="14.25">
      <c r="A109" s="28"/>
      <c r="B109" s="155" t="s">
        <v>653</v>
      </c>
      <c r="C109" s="5"/>
      <c r="D109" s="99"/>
      <c r="E109" s="56"/>
      <c r="F109" s="99"/>
    </row>
    <row r="110" spans="1:6" ht="12.75">
      <c r="A110" s="28"/>
      <c r="B110" s="155" t="s">
        <v>652</v>
      </c>
      <c r="C110" s="5" t="s">
        <v>352</v>
      </c>
      <c r="D110" s="99">
        <v>383.12999999999994</v>
      </c>
      <c r="E110" s="56">
        <f t="shared" si="2"/>
        <v>76.62599999999999</v>
      </c>
      <c r="F110" s="99">
        <f t="shared" si="3"/>
        <v>459.7559999999999</v>
      </c>
    </row>
    <row r="111" spans="1:6" ht="12.75">
      <c r="A111" s="28"/>
      <c r="B111" s="155" t="s">
        <v>646</v>
      </c>
      <c r="C111" s="5" t="s">
        <v>352</v>
      </c>
      <c r="D111" s="99">
        <v>447.26</v>
      </c>
      <c r="E111" s="56">
        <f t="shared" si="2"/>
        <v>89.452</v>
      </c>
      <c r="F111" s="99">
        <f t="shared" si="3"/>
        <v>536.712</v>
      </c>
    </row>
    <row r="112" spans="1:6" ht="12.75">
      <c r="A112" s="28"/>
      <c r="B112" s="155" t="s">
        <v>647</v>
      </c>
      <c r="C112" s="5" t="s">
        <v>352</v>
      </c>
      <c r="D112" s="99">
        <v>508.96</v>
      </c>
      <c r="E112" s="56">
        <f t="shared" si="2"/>
        <v>101.792</v>
      </c>
      <c r="F112" s="99">
        <f t="shared" si="3"/>
        <v>610.752</v>
      </c>
    </row>
    <row r="113" spans="1:6" ht="12.75">
      <c r="A113" s="28"/>
      <c r="B113" s="155" t="s">
        <v>648</v>
      </c>
      <c r="C113" s="5" t="s">
        <v>352</v>
      </c>
      <c r="D113" s="99">
        <v>573.33</v>
      </c>
      <c r="E113" s="56">
        <f t="shared" si="2"/>
        <v>114.66600000000001</v>
      </c>
      <c r="F113" s="99">
        <f t="shared" si="3"/>
        <v>687.9960000000001</v>
      </c>
    </row>
    <row r="114" spans="1:6" ht="12.75">
      <c r="A114" s="28"/>
      <c r="B114" s="155" t="s">
        <v>649</v>
      </c>
      <c r="C114" s="5" t="s">
        <v>352</v>
      </c>
      <c r="D114" s="99">
        <v>635.04</v>
      </c>
      <c r="E114" s="56">
        <f t="shared" si="2"/>
        <v>127.008</v>
      </c>
      <c r="F114" s="99">
        <f t="shared" si="3"/>
        <v>762.048</v>
      </c>
    </row>
    <row r="115" spans="1:6" ht="12.75">
      <c r="A115" s="28"/>
      <c r="B115" s="155" t="s">
        <v>650</v>
      </c>
      <c r="C115" s="5" t="s">
        <v>352</v>
      </c>
      <c r="D115" s="99">
        <v>760.86</v>
      </c>
      <c r="E115" s="56">
        <f t="shared" si="2"/>
        <v>152.172</v>
      </c>
      <c r="F115" s="99">
        <f t="shared" si="3"/>
        <v>913.032</v>
      </c>
    </row>
    <row r="116" spans="1:6" ht="14.25">
      <c r="A116" s="28"/>
      <c r="B116" s="155" t="s">
        <v>654</v>
      </c>
      <c r="C116" s="5"/>
      <c r="D116" s="99"/>
      <c r="E116" s="56"/>
      <c r="F116" s="99"/>
    </row>
    <row r="117" spans="1:6" ht="12.75">
      <c r="A117" s="28"/>
      <c r="B117" s="155" t="s">
        <v>652</v>
      </c>
      <c r="C117" s="5" t="s">
        <v>352</v>
      </c>
      <c r="D117" s="99">
        <v>460.25</v>
      </c>
      <c r="E117" s="56">
        <f t="shared" si="2"/>
        <v>92.05000000000001</v>
      </c>
      <c r="F117" s="99">
        <f t="shared" si="3"/>
        <v>552.3</v>
      </c>
    </row>
    <row r="118" spans="1:6" ht="12.75">
      <c r="A118" s="28"/>
      <c r="B118" s="155" t="s">
        <v>646</v>
      </c>
      <c r="C118" s="5" t="s">
        <v>352</v>
      </c>
      <c r="D118" s="99">
        <v>524.38</v>
      </c>
      <c r="E118" s="56">
        <f t="shared" si="2"/>
        <v>104.876</v>
      </c>
      <c r="F118" s="99">
        <f t="shared" si="3"/>
        <v>629.256</v>
      </c>
    </row>
    <row r="119" spans="1:6" ht="12.75">
      <c r="A119" s="28"/>
      <c r="B119" s="155" t="s">
        <v>647</v>
      </c>
      <c r="C119" s="5" t="s">
        <v>352</v>
      </c>
      <c r="D119" s="99">
        <v>586.07</v>
      </c>
      <c r="E119" s="56">
        <f t="shared" si="2"/>
        <v>117.21400000000001</v>
      </c>
      <c r="F119" s="99">
        <f t="shared" si="3"/>
        <v>703.2840000000001</v>
      </c>
    </row>
    <row r="120" spans="1:6" ht="12.75">
      <c r="A120" s="28"/>
      <c r="B120" s="155" t="s">
        <v>648</v>
      </c>
      <c r="C120" s="5" t="s">
        <v>352</v>
      </c>
      <c r="D120" s="99">
        <v>650.45</v>
      </c>
      <c r="E120" s="56">
        <f t="shared" si="2"/>
        <v>130.09</v>
      </c>
      <c r="F120" s="99">
        <f t="shared" si="3"/>
        <v>780.5400000000001</v>
      </c>
    </row>
    <row r="121" spans="1:6" ht="12.75">
      <c r="A121" s="28"/>
      <c r="B121" s="155" t="s">
        <v>649</v>
      </c>
      <c r="C121" s="5" t="s">
        <v>352</v>
      </c>
      <c r="D121" s="99">
        <v>712.15</v>
      </c>
      <c r="E121" s="56">
        <f t="shared" si="2"/>
        <v>142.43</v>
      </c>
      <c r="F121" s="99">
        <f t="shared" si="3"/>
        <v>854.5799999999999</v>
      </c>
    </row>
    <row r="122" spans="1:6" ht="12.75">
      <c r="A122" s="28"/>
      <c r="B122" s="155" t="s">
        <v>650</v>
      </c>
      <c r="C122" s="5" t="s">
        <v>352</v>
      </c>
      <c r="D122" s="99">
        <v>837.96</v>
      </c>
      <c r="E122" s="56">
        <f t="shared" si="2"/>
        <v>167.592</v>
      </c>
      <c r="F122" s="99">
        <f t="shared" si="3"/>
        <v>1005.552</v>
      </c>
    </row>
    <row r="123" spans="1:6" ht="12.75">
      <c r="A123" s="28">
        <v>26</v>
      </c>
      <c r="B123" s="155" t="s">
        <v>578</v>
      </c>
      <c r="C123" s="5"/>
      <c r="D123" s="99"/>
      <c r="E123" s="56"/>
      <c r="F123" s="99"/>
    </row>
    <row r="124" spans="1:6" ht="12.75">
      <c r="A124" s="28"/>
      <c r="B124" s="155" t="s">
        <v>579</v>
      </c>
      <c r="C124" s="5"/>
      <c r="D124" s="99"/>
      <c r="E124" s="56"/>
      <c r="F124" s="99"/>
    </row>
    <row r="125" spans="1:6" ht="12.75">
      <c r="A125" s="28"/>
      <c r="B125" s="155" t="s">
        <v>655</v>
      </c>
      <c r="C125" s="5" t="s">
        <v>634</v>
      </c>
      <c r="D125" s="99">
        <v>464.61</v>
      </c>
      <c r="E125" s="56">
        <f t="shared" si="2"/>
        <v>92.92200000000001</v>
      </c>
      <c r="F125" s="99">
        <f t="shared" si="3"/>
        <v>557.532</v>
      </c>
    </row>
    <row r="126" spans="1:6" ht="12.75">
      <c r="A126" s="28"/>
      <c r="B126" s="155" t="s">
        <v>656</v>
      </c>
      <c r="C126" s="5" t="s">
        <v>634</v>
      </c>
      <c r="D126" s="99">
        <v>528.21</v>
      </c>
      <c r="E126" s="56">
        <f t="shared" si="2"/>
        <v>105.64200000000001</v>
      </c>
      <c r="F126" s="99">
        <f t="shared" si="3"/>
        <v>633.8520000000001</v>
      </c>
    </row>
    <row r="127" spans="1:6" ht="12.75">
      <c r="A127" s="28"/>
      <c r="B127" s="155" t="s">
        <v>657</v>
      </c>
      <c r="C127" s="5" t="s">
        <v>634</v>
      </c>
      <c r="D127" s="99">
        <v>608.3900000000001</v>
      </c>
      <c r="E127" s="56">
        <f t="shared" si="2"/>
        <v>121.67800000000003</v>
      </c>
      <c r="F127" s="99">
        <f t="shared" si="3"/>
        <v>730.0680000000001</v>
      </c>
    </row>
    <row r="128" spans="1:6" ht="12.75">
      <c r="A128" s="28">
        <v>27</v>
      </c>
      <c r="B128" s="155" t="s">
        <v>578</v>
      </c>
      <c r="C128" s="5"/>
      <c r="D128" s="99"/>
      <c r="E128" s="56"/>
      <c r="F128" s="99"/>
    </row>
    <row r="129" spans="1:6" ht="12.75">
      <c r="A129" s="28"/>
      <c r="B129" s="155" t="s">
        <v>579</v>
      </c>
      <c r="C129" s="5"/>
      <c r="D129" s="99"/>
      <c r="E129" s="56"/>
      <c r="F129" s="99"/>
    </row>
    <row r="130" spans="1:6" ht="12.75">
      <c r="A130" s="28"/>
      <c r="B130" s="155" t="s">
        <v>658</v>
      </c>
      <c r="C130" s="5" t="s">
        <v>659</v>
      </c>
      <c r="D130" s="99">
        <v>69.16</v>
      </c>
      <c r="E130" s="56">
        <f t="shared" si="2"/>
        <v>13.832</v>
      </c>
      <c r="F130" s="99">
        <f t="shared" si="3"/>
        <v>82.99199999999999</v>
      </c>
    </row>
    <row r="131" spans="1:6" ht="12.75">
      <c r="A131" s="28"/>
      <c r="B131" s="155" t="s">
        <v>660</v>
      </c>
      <c r="C131" s="5"/>
      <c r="D131" s="99"/>
      <c r="E131" s="56"/>
      <c r="F131" s="99"/>
    </row>
    <row r="132" spans="1:6" ht="12.75">
      <c r="A132" s="28"/>
      <c r="B132" s="155" t="s">
        <v>580</v>
      </c>
      <c r="C132" s="5" t="s">
        <v>659</v>
      </c>
      <c r="D132" s="99">
        <v>138.27</v>
      </c>
      <c r="E132" s="56">
        <f t="shared" si="2"/>
        <v>27.654000000000003</v>
      </c>
      <c r="F132" s="99">
        <f t="shared" si="3"/>
        <v>165.924</v>
      </c>
    </row>
    <row r="133" spans="1:6" ht="12.75">
      <c r="A133" s="28"/>
      <c r="B133" s="155" t="s">
        <v>661</v>
      </c>
      <c r="C133" s="5" t="s">
        <v>659</v>
      </c>
      <c r="D133" s="99">
        <v>442.46</v>
      </c>
      <c r="E133" s="56">
        <f t="shared" si="2"/>
        <v>88.492</v>
      </c>
      <c r="F133" s="99">
        <f t="shared" si="3"/>
        <v>530.952</v>
      </c>
    </row>
    <row r="134" spans="1:6" ht="12.75">
      <c r="A134" s="28">
        <v>28</v>
      </c>
      <c r="B134" s="152" t="s">
        <v>662</v>
      </c>
      <c r="C134" s="156" t="s">
        <v>663</v>
      </c>
      <c r="D134" s="157">
        <v>356.54</v>
      </c>
      <c r="E134" s="56">
        <f t="shared" si="2"/>
        <v>71.308</v>
      </c>
      <c r="F134" s="99">
        <f t="shared" si="3"/>
        <v>427.848</v>
      </c>
    </row>
    <row r="135" spans="1:6" ht="12.75">
      <c r="A135" s="28"/>
      <c r="B135" s="155" t="s">
        <v>664</v>
      </c>
      <c r="C135" s="156"/>
      <c r="D135" s="158"/>
      <c r="E135" s="56"/>
      <c r="F135" s="99"/>
    </row>
    <row r="136" spans="1:6" ht="12.75">
      <c r="A136" s="28"/>
      <c r="B136" s="62"/>
      <c r="C136" s="156"/>
      <c r="D136" s="158"/>
      <c r="E136" s="56"/>
      <c r="F136" s="99"/>
    </row>
    <row r="137" spans="1:6" ht="12.75">
      <c r="A137" s="28"/>
      <c r="B137" s="155" t="s">
        <v>665</v>
      </c>
      <c r="C137" s="156" t="s">
        <v>663</v>
      </c>
      <c r="D137" s="157">
        <v>189.94</v>
      </c>
      <c r="E137" s="56">
        <f t="shared" si="2"/>
        <v>37.988</v>
      </c>
      <c r="F137" s="99">
        <f t="shared" si="3"/>
        <v>227.928</v>
      </c>
    </row>
    <row r="138" spans="1:6" ht="12.75">
      <c r="A138" s="28"/>
      <c r="B138" s="54" t="s">
        <v>666</v>
      </c>
      <c r="C138" s="159"/>
      <c r="D138" s="56"/>
      <c r="E138" s="56"/>
      <c r="F138" s="99"/>
    </row>
    <row r="139" spans="1:6" ht="39" thickBot="1">
      <c r="A139" s="160">
        <v>29</v>
      </c>
      <c r="B139" s="161" t="s">
        <v>667</v>
      </c>
      <c r="C139" s="162" t="s">
        <v>668</v>
      </c>
      <c r="D139" s="67">
        <v>49.230000000000004</v>
      </c>
      <c r="E139" s="66">
        <f t="shared" si="2"/>
        <v>9.846000000000002</v>
      </c>
      <c r="F139" s="67">
        <f t="shared" si="3"/>
        <v>59.07600000000001</v>
      </c>
    </row>
  </sheetData>
  <sheetProtection/>
  <printOptions/>
  <pageMargins left="0.984251968503937" right="0" top="0.5905511811023623" bottom="0.5905511811023623" header="0.5118110236220472" footer="0.5118110236220472"/>
  <pageSetup fitToHeight="3" fitToWidth="1" horizontalDpi="360" verticalDpi="360" orientation="portrait" paperSize="9" scale="83" r:id="rId1"/>
  <rowBreaks count="2" manualBreakCount="2">
    <brk id="63" max="255" man="1"/>
    <brk id="1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4">
      <selection activeCell="C14" sqref="C14"/>
    </sheetView>
  </sheetViews>
  <sheetFormatPr defaultColWidth="9.00390625" defaultRowHeight="12.75"/>
  <cols>
    <col min="1" max="1" width="6.25390625" style="0" customWidth="1"/>
    <col min="2" max="2" width="38.25390625" style="0" customWidth="1"/>
    <col min="3" max="3" width="16.125" style="0" customWidth="1"/>
    <col min="4" max="4" width="13.375" style="0" customWidth="1"/>
    <col min="5" max="5" width="12.375" style="0" customWidth="1"/>
  </cols>
  <sheetData>
    <row r="1" spans="1:3" ht="14.25">
      <c r="A1" s="223"/>
      <c r="B1" s="223"/>
      <c r="C1" s="7"/>
    </row>
    <row r="2" spans="1:3" ht="14.25">
      <c r="A2" s="223"/>
      <c r="B2" s="223"/>
      <c r="C2" s="7"/>
    </row>
    <row r="3" spans="1:3" ht="14.25">
      <c r="A3" s="223"/>
      <c r="B3" s="223"/>
      <c r="C3" s="25"/>
    </row>
    <row r="4" spans="1:3" ht="14.25">
      <c r="A4" s="223"/>
      <c r="B4" s="223"/>
      <c r="C4" s="25"/>
    </row>
    <row r="5" spans="1:3" ht="14.25">
      <c r="A5" s="223"/>
      <c r="B5" s="223"/>
      <c r="C5" s="224"/>
    </row>
    <row r="6" spans="1:3" ht="14.25">
      <c r="A6" s="223"/>
      <c r="B6" s="223"/>
      <c r="C6" s="224"/>
    </row>
    <row r="7" spans="1:3" ht="14.25">
      <c r="A7" s="223"/>
      <c r="B7" s="223"/>
      <c r="C7" s="224"/>
    </row>
    <row r="8" spans="1:3" ht="14.25">
      <c r="A8" s="223"/>
      <c r="B8" s="223"/>
      <c r="C8" s="224"/>
    </row>
    <row r="9" spans="1:3" ht="14.25">
      <c r="A9" s="223"/>
      <c r="B9" s="223"/>
      <c r="C9" s="224"/>
    </row>
    <row r="10" spans="1:3" ht="14.25">
      <c r="A10" s="223"/>
      <c r="B10" s="223"/>
      <c r="C10" s="224"/>
    </row>
    <row r="11" spans="1:3" ht="15">
      <c r="A11" s="225" t="s">
        <v>697</v>
      </c>
      <c r="B11" s="224"/>
      <c r="C11" s="224"/>
    </row>
    <row r="12" spans="1:3" ht="14.25">
      <c r="A12" s="224" t="s">
        <v>698</v>
      </c>
      <c r="B12" s="224"/>
      <c r="C12" s="224"/>
    </row>
    <row r="13" spans="1:3" ht="14.25">
      <c r="A13" s="223"/>
      <c r="B13" s="223"/>
      <c r="C13" s="223"/>
    </row>
    <row r="14" spans="1:4" ht="15" thickBot="1">
      <c r="A14" s="223"/>
      <c r="B14" s="226"/>
      <c r="C14" s="524" t="s">
        <v>1075</v>
      </c>
      <c r="D14" s="23"/>
    </row>
    <row r="15" spans="1:5" ht="14.25">
      <c r="A15" s="240"/>
      <c r="B15" s="241"/>
      <c r="C15" s="76" t="s">
        <v>0</v>
      </c>
      <c r="D15" s="276" t="s">
        <v>24</v>
      </c>
      <c r="E15" s="277" t="s">
        <v>0</v>
      </c>
    </row>
    <row r="16" spans="1:5" ht="14.25">
      <c r="A16" s="242" t="s">
        <v>1</v>
      </c>
      <c r="B16" s="228" t="s">
        <v>699</v>
      </c>
      <c r="C16" s="78" t="s">
        <v>19</v>
      </c>
      <c r="D16" s="278" t="s">
        <v>9</v>
      </c>
      <c r="E16" s="279" t="s">
        <v>26</v>
      </c>
    </row>
    <row r="17" spans="1:5" ht="14.25">
      <c r="A17" s="242" t="s">
        <v>5</v>
      </c>
      <c r="B17" s="228" t="s">
        <v>700</v>
      </c>
      <c r="C17" s="78" t="s">
        <v>54</v>
      </c>
      <c r="D17" s="280">
        <v>0.2</v>
      </c>
      <c r="E17" s="279" t="s">
        <v>8</v>
      </c>
    </row>
    <row r="18" spans="1:5" ht="15" thickBot="1">
      <c r="A18" s="243"/>
      <c r="B18" s="244"/>
      <c r="C18" s="238" t="s">
        <v>9</v>
      </c>
      <c r="D18" s="281"/>
      <c r="E18" s="282" t="s">
        <v>9</v>
      </c>
    </row>
    <row r="19" spans="1:5" ht="14.25">
      <c r="A19" s="240" t="s">
        <v>702</v>
      </c>
      <c r="B19" s="251" t="s">
        <v>703</v>
      </c>
      <c r="C19" s="245"/>
      <c r="D19" s="100"/>
      <c r="E19" s="246"/>
    </row>
    <row r="20" spans="1:5" ht="15">
      <c r="A20" s="247"/>
      <c r="B20" s="252" t="s">
        <v>704</v>
      </c>
      <c r="C20" s="234"/>
      <c r="D20" s="57"/>
      <c r="E20" s="61"/>
    </row>
    <row r="21" spans="1:5" ht="14.25">
      <c r="A21" s="248" t="s">
        <v>271</v>
      </c>
      <c r="B21" s="252" t="s">
        <v>705</v>
      </c>
      <c r="C21" s="558">
        <v>2109.24</v>
      </c>
      <c r="D21" s="559">
        <f>C21*20%</f>
        <v>421.84799999999996</v>
      </c>
      <c r="E21" s="560">
        <f>C21+D21</f>
        <v>2531.0879999999997</v>
      </c>
    </row>
    <row r="22" spans="1:5" ht="14.25">
      <c r="A22" s="248" t="s">
        <v>274</v>
      </c>
      <c r="B22" s="252" t="s">
        <v>706</v>
      </c>
      <c r="C22" s="558">
        <v>2278.9</v>
      </c>
      <c r="D22" s="559">
        <f aca="true" t="shared" si="0" ref="D22:D27">C22*20%</f>
        <v>455.78000000000003</v>
      </c>
      <c r="E22" s="560">
        <f aca="true" t="shared" si="1" ref="E22:E27">C22+D22</f>
        <v>2734.6800000000003</v>
      </c>
    </row>
    <row r="23" spans="1:5" ht="14.25">
      <c r="A23" s="248" t="s">
        <v>276</v>
      </c>
      <c r="B23" s="252" t="s">
        <v>707</v>
      </c>
      <c r="C23" s="558">
        <v>3813.95</v>
      </c>
      <c r="D23" s="559">
        <f t="shared" si="0"/>
        <v>762.79</v>
      </c>
      <c r="E23" s="560">
        <f t="shared" si="1"/>
        <v>4576.74</v>
      </c>
    </row>
    <row r="24" spans="1:5" ht="14.25">
      <c r="A24" s="248" t="s">
        <v>278</v>
      </c>
      <c r="B24" s="252" t="s">
        <v>708</v>
      </c>
      <c r="C24" s="558">
        <v>2804.59</v>
      </c>
      <c r="D24" s="559">
        <f t="shared" si="0"/>
        <v>560.918</v>
      </c>
      <c r="E24" s="560">
        <f t="shared" si="1"/>
        <v>3365.5080000000003</v>
      </c>
    </row>
    <row r="25" spans="1:5" ht="14.25">
      <c r="A25" s="249">
        <v>39569</v>
      </c>
      <c r="B25" s="54" t="s">
        <v>709</v>
      </c>
      <c r="C25" s="558">
        <v>2455.03</v>
      </c>
      <c r="D25" s="559">
        <f t="shared" si="0"/>
        <v>491.0060000000001</v>
      </c>
      <c r="E25" s="560">
        <f t="shared" si="1"/>
        <v>2946.036</v>
      </c>
    </row>
    <row r="26" spans="1:5" ht="14.25">
      <c r="A26" s="249">
        <v>40695</v>
      </c>
      <c r="B26" s="54" t="s">
        <v>710</v>
      </c>
      <c r="C26" s="558">
        <v>2624.75</v>
      </c>
      <c r="D26" s="559">
        <f t="shared" si="0"/>
        <v>524.95</v>
      </c>
      <c r="E26" s="560">
        <f t="shared" si="1"/>
        <v>3149.7</v>
      </c>
    </row>
    <row r="27" spans="1:5" ht="15" thickBot="1">
      <c r="A27" s="250">
        <v>40725</v>
      </c>
      <c r="B27" s="65" t="s">
        <v>711</v>
      </c>
      <c r="C27" s="561">
        <v>3423.1</v>
      </c>
      <c r="D27" s="562">
        <f t="shared" si="0"/>
        <v>684.62</v>
      </c>
      <c r="E27" s="563">
        <f t="shared" si="1"/>
        <v>4107.72</v>
      </c>
    </row>
    <row r="28" spans="1:5" ht="14.25">
      <c r="A28" s="233"/>
      <c r="B28" s="5"/>
      <c r="C28" s="564"/>
      <c r="D28" s="236"/>
      <c r="E28" s="236"/>
    </row>
    <row r="29" spans="1:3" ht="14.25">
      <c r="A29" s="223"/>
      <c r="B29" s="223"/>
      <c r="C29" s="223"/>
    </row>
    <row r="30" spans="1:3" ht="15">
      <c r="A30" s="223"/>
      <c r="B30" s="235"/>
      <c r="C30" s="223"/>
    </row>
    <row r="31" spans="1:3" ht="14.25">
      <c r="A31" s="223"/>
      <c r="B31" s="223"/>
      <c r="C31" s="223"/>
    </row>
    <row r="32" spans="1:3" ht="14.25">
      <c r="A32" s="223"/>
      <c r="B32" s="223"/>
      <c r="C32" s="223"/>
    </row>
    <row r="33" spans="1:3" ht="14.25">
      <c r="A33" s="223"/>
      <c r="B33" s="223"/>
      <c r="C33" s="223"/>
    </row>
    <row r="34" spans="1:3" ht="14.25">
      <c r="A34" s="223"/>
      <c r="B34" s="223"/>
      <c r="C34" s="223"/>
    </row>
    <row r="35" spans="1:2" ht="14.25">
      <c r="A35" s="223"/>
      <c r="B35" s="124"/>
    </row>
    <row r="36" ht="14.25">
      <c r="A36" s="223"/>
    </row>
    <row r="37" ht="14.25">
      <c r="A37" s="223"/>
    </row>
    <row r="38" spans="1:6" ht="14.25">
      <c r="A38" s="223"/>
      <c r="B38" s="124"/>
      <c r="F38" s="236"/>
    </row>
    <row r="39" spans="1:2" ht="14.25">
      <c r="A39" s="223"/>
      <c r="B39" s="223"/>
    </row>
    <row r="41" spans="2:4" ht="12.75">
      <c r="B41" s="163"/>
      <c r="D41" s="236"/>
    </row>
  </sheetData>
  <sheetProtection/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V43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3.875" style="163" customWidth="1"/>
    <col min="2" max="2" width="15.625" style="163" customWidth="1"/>
    <col min="3" max="3" width="20.625" style="163" customWidth="1"/>
    <col min="4" max="4" width="6.00390625" style="164" customWidth="1"/>
    <col min="5" max="5" width="7.375" style="164" customWidth="1"/>
    <col min="6" max="6" width="7.75390625" style="164" customWidth="1"/>
    <col min="7" max="7" width="8.125" style="164" customWidth="1"/>
    <col min="8" max="8" width="7.625" style="164" customWidth="1"/>
    <col min="9" max="9" width="7.875" style="164" customWidth="1"/>
    <col min="10" max="10" width="7.25390625" style="164" customWidth="1"/>
    <col min="11" max="11" width="8.00390625" style="164" customWidth="1"/>
    <col min="12" max="12" width="7.375" style="164" customWidth="1"/>
    <col min="13" max="13" width="7.875" style="164" customWidth="1"/>
    <col min="14" max="14" width="7.25390625" style="164" customWidth="1"/>
    <col min="15" max="15" width="9.25390625" style="164" customWidth="1"/>
    <col min="16" max="16" width="7.25390625" style="164" customWidth="1"/>
    <col min="17" max="17" width="6.125" style="163" customWidth="1"/>
    <col min="18" max="18" width="7.375" style="163" customWidth="1"/>
    <col min="19" max="19" width="5.875" style="163" customWidth="1"/>
    <col min="20" max="20" width="7.25390625" style="163" customWidth="1"/>
    <col min="21" max="21" width="6.125" style="163" customWidth="1"/>
    <col min="22" max="22" width="8.25390625" style="163" customWidth="1"/>
    <col min="23" max="16384" width="9.125" style="163" customWidth="1"/>
  </cols>
  <sheetData>
    <row r="1" spans="1:18" ht="12.75">
      <c r="A1" s="163" t="s">
        <v>1072</v>
      </c>
      <c r="J1" s="165"/>
      <c r="K1" s="166"/>
      <c r="L1" s="166"/>
      <c r="M1" s="167"/>
      <c r="N1" s="168"/>
      <c r="O1" s="165"/>
      <c r="P1" s="169"/>
      <c r="Q1" s="7"/>
      <c r="R1" s="8"/>
    </row>
    <row r="2" spans="10:18" ht="12.75">
      <c r="J2" s="165"/>
      <c r="M2" s="168"/>
      <c r="N2" s="168"/>
      <c r="O2" s="165"/>
      <c r="P2" s="169"/>
      <c r="Q2" s="7"/>
      <c r="R2" s="8"/>
    </row>
    <row r="3" spans="15:18" ht="12.75">
      <c r="O3" s="165"/>
      <c r="P3" s="169"/>
      <c r="Q3" s="7"/>
      <c r="R3" s="8"/>
    </row>
    <row r="4" spans="11:18" ht="12.75">
      <c r="K4" s="168"/>
      <c r="L4" s="168"/>
      <c r="M4" s="168"/>
      <c r="N4" s="170"/>
      <c r="O4" s="672"/>
      <c r="P4" s="672"/>
      <c r="Q4" s="672"/>
      <c r="R4" s="672"/>
    </row>
    <row r="5" spans="11:16" ht="12.75">
      <c r="K5" s="168"/>
      <c r="L5" s="168"/>
      <c r="M5" s="168"/>
      <c r="N5" s="168"/>
      <c r="O5" s="168"/>
      <c r="P5" s="168"/>
    </row>
    <row r="6" spans="11:13" ht="12.75">
      <c r="K6" s="168"/>
      <c r="L6" s="168"/>
      <c r="M6" s="168"/>
    </row>
    <row r="7" spans="10:16" ht="12.75">
      <c r="J7" s="165"/>
      <c r="K7" s="168"/>
      <c r="L7" s="168"/>
      <c r="M7" s="171"/>
      <c r="N7" s="168"/>
      <c r="O7" s="168"/>
      <c r="P7" s="168"/>
    </row>
    <row r="8" spans="11:13" ht="12.75">
      <c r="K8" s="168"/>
      <c r="L8" s="168"/>
      <c r="M8" s="168"/>
    </row>
    <row r="9" spans="11:13" ht="12.75">
      <c r="K9" s="168"/>
      <c r="L9" s="168"/>
      <c r="M9" s="168"/>
    </row>
    <row r="10" spans="11:13" ht="12.75">
      <c r="K10" s="168"/>
      <c r="L10" s="168"/>
      <c r="M10" s="168"/>
    </row>
    <row r="11" spans="11:13" ht="12.75">
      <c r="K11" s="168"/>
      <c r="L11" s="168"/>
      <c r="M11" s="168"/>
    </row>
    <row r="12" spans="1:16" ht="12.75">
      <c r="A12" s="545" t="s">
        <v>935</v>
      </c>
      <c r="B12" s="172"/>
      <c r="C12" s="172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6" ht="12.75">
      <c r="A13" s="172" t="s">
        <v>1073</v>
      </c>
      <c r="B13" s="172"/>
      <c r="C13" s="172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3.5" thickBot="1">
      <c r="A14" s="172"/>
      <c r="B14" s="172"/>
      <c r="C14" s="172"/>
      <c r="D14" s="168"/>
      <c r="E14" s="168"/>
      <c r="F14" s="168"/>
      <c r="G14" s="168"/>
      <c r="H14" s="168"/>
      <c r="I14" s="168"/>
      <c r="J14" s="168"/>
      <c r="K14" s="524" t="s">
        <v>1075</v>
      </c>
      <c r="L14" s="168"/>
      <c r="M14" s="168"/>
      <c r="N14" s="168"/>
      <c r="O14" s="168"/>
      <c r="P14" s="168"/>
    </row>
    <row r="15" spans="1:22" ht="13.5" thickBot="1">
      <c r="A15" s="173"/>
      <c r="B15" s="173"/>
      <c r="C15" s="173"/>
      <c r="D15" s="174"/>
      <c r="E15" s="174"/>
      <c r="F15" s="174"/>
      <c r="G15" s="174"/>
      <c r="H15" s="174"/>
      <c r="I15" s="174"/>
      <c r="J15" s="174"/>
      <c r="K15" s="23"/>
      <c r="L15"/>
      <c r="M15" s="524"/>
      <c r="N15"/>
      <c r="O15" s="175"/>
      <c r="P15" s="174"/>
      <c r="Q15" s="674" t="s">
        <v>669</v>
      </c>
      <c r="R15" s="675"/>
      <c r="S15" s="676" t="s">
        <v>670</v>
      </c>
      <c r="T15" s="677"/>
      <c r="U15" s="674" t="s">
        <v>671</v>
      </c>
      <c r="V15" s="675"/>
    </row>
    <row r="16" spans="1:22" ht="12.75">
      <c r="A16" s="176" t="s">
        <v>781</v>
      </c>
      <c r="B16" s="176" t="s">
        <v>942</v>
      </c>
      <c r="C16" s="176" t="s">
        <v>25</v>
      </c>
      <c r="D16" s="177" t="s">
        <v>51</v>
      </c>
      <c r="E16" s="178" t="s">
        <v>672</v>
      </c>
      <c r="F16" s="178"/>
      <c r="G16" s="178"/>
      <c r="H16" s="178" t="s">
        <v>672</v>
      </c>
      <c r="I16" s="178"/>
      <c r="J16" s="178"/>
      <c r="K16" s="178" t="s">
        <v>672</v>
      </c>
      <c r="L16" s="179"/>
      <c r="M16" s="180"/>
      <c r="N16" s="178" t="s">
        <v>672</v>
      </c>
      <c r="O16" s="178"/>
      <c r="P16" s="178"/>
      <c r="Q16" s="181"/>
      <c r="R16" s="182" t="s">
        <v>673</v>
      </c>
      <c r="S16" s="181"/>
      <c r="T16" s="183" t="s">
        <v>674</v>
      </c>
      <c r="U16" s="181"/>
      <c r="V16" s="183" t="s">
        <v>674</v>
      </c>
    </row>
    <row r="17" spans="1:22" ht="48.75" customHeight="1">
      <c r="A17" s="184" t="s">
        <v>5</v>
      </c>
      <c r="B17" s="184"/>
      <c r="C17" s="184"/>
      <c r="D17" s="185" t="s">
        <v>7</v>
      </c>
      <c r="E17" s="186" t="s">
        <v>675</v>
      </c>
      <c r="F17" s="186" t="s">
        <v>676</v>
      </c>
      <c r="G17" s="186" t="s">
        <v>677</v>
      </c>
      <c r="H17" s="186" t="s">
        <v>678</v>
      </c>
      <c r="I17" s="187" t="s">
        <v>679</v>
      </c>
      <c r="J17" s="186" t="s">
        <v>680</v>
      </c>
      <c r="K17" s="186" t="s">
        <v>681</v>
      </c>
      <c r="L17" s="186" t="s">
        <v>682</v>
      </c>
      <c r="M17" s="186" t="s">
        <v>683</v>
      </c>
      <c r="N17" s="186" t="s">
        <v>684</v>
      </c>
      <c r="O17" s="186" t="s">
        <v>685</v>
      </c>
      <c r="P17" s="186" t="s">
        <v>686</v>
      </c>
      <c r="Q17" s="184"/>
      <c r="R17" s="188" t="s">
        <v>687</v>
      </c>
      <c r="S17" s="184"/>
      <c r="T17" s="184" t="s">
        <v>9</v>
      </c>
      <c r="U17" s="184"/>
      <c r="V17" s="184" t="s">
        <v>9</v>
      </c>
    </row>
    <row r="18" spans="1:22" ht="12.75">
      <c r="A18" s="189"/>
      <c r="B18" s="189"/>
      <c r="C18" s="189"/>
      <c r="D18" s="190"/>
      <c r="E18" s="191"/>
      <c r="F18" s="191"/>
      <c r="G18" s="191"/>
      <c r="H18" s="191"/>
      <c r="I18" s="192"/>
      <c r="J18" s="191"/>
      <c r="K18" s="191"/>
      <c r="L18" s="191"/>
      <c r="M18" s="191"/>
      <c r="N18" s="191"/>
      <c r="O18" s="191"/>
      <c r="P18" s="191"/>
      <c r="Q18" s="189"/>
      <c r="R18" s="193"/>
      <c r="S18" s="189"/>
      <c r="T18" s="189"/>
      <c r="U18" s="189"/>
      <c r="V18" s="189"/>
    </row>
    <row r="19" spans="1:22" s="199" customFormat="1" ht="12.75">
      <c r="A19" s="546" t="s">
        <v>702</v>
      </c>
      <c r="B19" s="547" t="s">
        <v>946</v>
      </c>
      <c r="C19" s="194"/>
      <c r="D19" s="191" t="s">
        <v>9</v>
      </c>
      <c r="E19" s="195">
        <v>146.29000000000002</v>
      </c>
      <c r="F19" s="195">
        <v>146.29000000000002</v>
      </c>
      <c r="G19" s="195">
        <v>146.29000000000002</v>
      </c>
      <c r="H19" s="195">
        <v>146.4</v>
      </c>
      <c r="I19" s="196">
        <v>146.4</v>
      </c>
      <c r="J19" s="195">
        <v>146.4</v>
      </c>
      <c r="K19" s="195">
        <v>218.79000000000002</v>
      </c>
      <c r="L19" s="195">
        <v>218.79000000000002</v>
      </c>
      <c r="M19" s="195">
        <v>218.79000000000002</v>
      </c>
      <c r="N19" s="195">
        <v>291.01</v>
      </c>
      <c r="O19" s="195">
        <v>291.01</v>
      </c>
      <c r="P19" s="195">
        <v>291.01</v>
      </c>
      <c r="Q19" s="197"/>
      <c r="R19" s="198">
        <v>455.23</v>
      </c>
      <c r="S19" s="197"/>
      <c r="T19" s="198">
        <v>455.23</v>
      </c>
      <c r="U19" s="197"/>
      <c r="V19" s="198">
        <v>455.23</v>
      </c>
    </row>
    <row r="20" spans="1:22" s="199" customFormat="1" ht="12.75">
      <c r="A20" s="546"/>
      <c r="B20" s="202"/>
      <c r="C20" s="194"/>
      <c r="D20" s="190"/>
      <c r="E20" s="195"/>
      <c r="F20" s="195"/>
      <c r="G20" s="195"/>
      <c r="H20" s="195"/>
      <c r="I20" s="196"/>
      <c r="J20" s="195"/>
      <c r="K20" s="195"/>
      <c r="L20" s="195"/>
      <c r="M20" s="195"/>
      <c r="N20" s="195"/>
      <c r="O20" s="195"/>
      <c r="P20" s="195"/>
      <c r="Q20" s="197"/>
      <c r="R20" s="198"/>
      <c r="S20" s="197"/>
      <c r="T20" s="198"/>
      <c r="U20" s="197"/>
      <c r="V20" s="198"/>
    </row>
    <row r="21" spans="1:22" ht="12.75">
      <c r="A21" s="210" t="s">
        <v>787</v>
      </c>
      <c r="B21" s="204" t="s">
        <v>955</v>
      </c>
      <c r="C21" s="204"/>
      <c r="D21" s="191" t="s">
        <v>691</v>
      </c>
      <c r="E21" s="203">
        <v>181.35</v>
      </c>
      <c r="F21" s="203">
        <v>504.06</v>
      </c>
      <c r="G21" s="203">
        <v>237.15</v>
      </c>
      <c r="H21" s="203">
        <v>181.35</v>
      </c>
      <c r="I21" s="196">
        <v>576.6</v>
      </c>
      <c r="J21" s="203">
        <v>288.3</v>
      </c>
      <c r="K21" s="203">
        <v>181.35</v>
      </c>
      <c r="L21" s="203">
        <v>688.2</v>
      </c>
      <c r="M21" s="203">
        <v>520.8</v>
      </c>
      <c r="N21" s="203">
        <v>181.35</v>
      </c>
      <c r="O21" s="203">
        <v>688.2</v>
      </c>
      <c r="P21" s="203">
        <v>598.3</v>
      </c>
      <c r="Q21" s="190"/>
      <c r="R21" s="203">
        <v>783.06</v>
      </c>
      <c r="S21" s="205"/>
      <c r="T21" s="203">
        <v>783.06</v>
      </c>
      <c r="U21" s="205"/>
      <c r="V21" s="203">
        <v>783.06</v>
      </c>
    </row>
    <row r="22" spans="1:22" ht="12.75">
      <c r="A22" s="210"/>
      <c r="B22" s="204"/>
      <c r="C22" s="206"/>
      <c r="D22" s="191"/>
      <c r="E22" s="203"/>
      <c r="F22" s="203"/>
      <c r="G22" s="203"/>
      <c r="H22" s="203"/>
      <c r="I22" s="196"/>
      <c r="J22" s="203"/>
      <c r="K22" s="203"/>
      <c r="L22" s="203"/>
      <c r="M22" s="203"/>
      <c r="N22" s="203"/>
      <c r="O22" s="203"/>
      <c r="P22" s="203"/>
      <c r="Q22" s="189"/>
      <c r="R22" s="207"/>
      <c r="S22" s="208"/>
      <c r="T22" s="117"/>
      <c r="U22" s="208"/>
      <c r="V22" s="117"/>
    </row>
    <row r="23" spans="1:22" ht="12.75">
      <c r="A23" s="210" t="s">
        <v>797</v>
      </c>
      <c r="B23" s="204" t="s">
        <v>1074</v>
      </c>
      <c r="C23" s="206" t="s">
        <v>692</v>
      </c>
      <c r="D23" s="191"/>
      <c r="E23" s="200"/>
      <c r="F23" s="200"/>
      <c r="G23" s="200"/>
      <c r="H23" s="200"/>
      <c r="I23" s="201"/>
      <c r="J23" s="200"/>
      <c r="K23" s="200"/>
      <c r="L23" s="200"/>
      <c r="M23" s="200"/>
      <c r="N23" s="200"/>
      <c r="O23" s="200"/>
      <c r="P23" s="200"/>
      <c r="Q23" s="189"/>
      <c r="R23" s="193"/>
      <c r="S23" s="189"/>
      <c r="T23" s="189"/>
      <c r="U23" s="189"/>
      <c r="V23" s="189"/>
    </row>
    <row r="24" spans="1:22" ht="12.75">
      <c r="A24" s="189"/>
      <c r="B24" s="190" t="s">
        <v>1090</v>
      </c>
      <c r="C24" s="163" t="s">
        <v>693</v>
      </c>
      <c r="D24" s="191"/>
      <c r="E24" s="195">
        <v>2109.24</v>
      </c>
      <c r="F24" s="195">
        <v>2109.24</v>
      </c>
      <c r="G24" s="195">
        <v>2109.24</v>
      </c>
      <c r="H24" s="195">
        <v>2278.9</v>
      </c>
      <c r="I24" s="195">
        <v>2278.9</v>
      </c>
      <c r="J24" s="195">
        <v>2278.9</v>
      </c>
      <c r="K24" s="195">
        <v>3813.95</v>
      </c>
      <c r="L24" s="195">
        <v>3813.95</v>
      </c>
      <c r="M24" s="195">
        <v>3813.95</v>
      </c>
      <c r="N24" s="195">
        <v>2804.59</v>
      </c>
      <c r="O24" s="195">
        <v>2804.59</v>
      </c>
      <c r="P24" s="195">
        <v>2804.59</v>
      </c>
      <c r="Q24" s="189"/>
      <c r="R24" s="209">
        <v>2455.03</v>
      </c>
      <c r="S24" s="189"/>
      <c r="T24" s="114">
        <v>2624.75</v>
      </c>
      <c r="U24" s="189"/>
      <c r="V24" s="114">
        <v>3423.1</v>
      </c>
    </row>
    <row r="25" spans="1:22" ht="12.75">
      <c r="A25" s="189"/>
      <c r="B25" s="189"/>
      <c r="C25" s="189"/>
      <c r="D25" s="191"/>
      <c r="E25" s="200"/>
      <c r="F25" s="200"/>
      <c r="G25" s="200"/>
      <c r="H25" s="200"/>
      <c r="I25" s="201"/>
      <c r="J25" s="200"/>
      <c r="K25" s="200"/>
      <c r="L25" s="200"/>
      <c r="M25" s="200"/>
      <c r="N25" s="200"/>
      <c r="O25" s="200"/>
      <c r="P25" s="200"/>
      <c r="Q25" s="189"/>
      <c r="R25" s="193"/>
      <c r="S25" s="189"/>
      <c r="T25" s="189"/>
      <c r="U25" s="189"/>
      <c r="V25" s="189"/>
    </row>
    <row r="26" spans="1:22" ht="12.75">
      <c r="A26" s="189"/>
      <c r="B26" s="189"/>
      <c r="C26" s="210" t="s">
        <v>694</v>
      </c>
      <c r="D26" s="191"/>
      <c r="E26" s="195">
        <v>2436.88</v>
      </c>
      <c r="F26" s="195">
        <v>2759.59</v>
      </c>
      <c r="G26" s="195">
        <v>2492.68</v>
      </c>
      <c r="H26" s="195">
        <v>2606.65</v>
      </c>
      <c r="I26" s="196">
        <v>3001.9</v>
      </c>
      <c r="J26" s="195">
        <v>2713.6</v>
      </c>
      <c r="K26" s="195">
        <v>4214.09</v>
      </c>
      <c r="L26" s="195">
        <v>4720.94</v>
      </c>
      <c r="M26" s="195">
        <v>4553.54</v>
      </c>
      <c r="N26" s="195">
        <v>3276.95</v>
      </c>
      <c r="O26" s="195">
        <v>3783.8</v>
      </c>
      <c r="P26" s="195">
        <v>3693.9</v>
      </c>
      <c r="Q26" s="211"/>
      <c r="R26" s="212">
        <v>3693.32</v>
      </c>
      <c r="S26" s="211"/>
      <c r="T26" s="212">
        <v>3863.04</v>
      </c>
      <c r="U26" s="211"/>
      <c r="V26" s="212">
        <v>4661.39</v>
      </c>
    </row>
    <row r="27" spans="1:22" ht="12.75">
      <c r="A27" s="189"/>
      <c r="B27" s="189"/>
      <c r="C27" s="189"/>
      <c r="D27" s="191"/>
      <c r="E27" s="200"/>
      <c r="F27" s="200"/>
      <c r="G27" s="200"/>
      <c r="H27" s="200"/>
      <c r="I27" s="201"/>
      <c r="J27" s="200"/>
      <c r="K27" s="200"/>
      <c r="L27" s="200"/>
      <c r="M27" s="200"/>
      <c r="N27" s="200"/>
      <c r="O27" s="200"/>
      <c r="P27" s="200"/>
      <c r="Q27" s="189"/>
      <c r="R27" s="193"/>
      <c r="S27" s="189"/>
      <c r="T27" s="189"/>
      <c r="U27" s="189"/>
      <c r="V27" s="189"/>
    </row>
    <row r="28" spans="1:22" ht="12.75">
      <c r="A28" s="189"/>
      <c r="B28" s="189"/>
      <c r="C28" s="213" t="s">
        <v>8</v>
      </c>
      <c r="D28" s="191" t="s">
        <v>695</v>
      </c>
      <c r="E28" s="214">
        <v>487.38</v>
      </c>
      <c r="F28" s="214">
        <v>551.92</v>
      </c>
      <c r="G28" s="214">
        <v>498.54</v>
      </c>
      <c r="H28" s="214">
        <v>521.33</v>
      </c>
      <c r="I28" s="201">
        <v>600.38</v>
      </c>
      <c r="J28" s="214">
        <v>542.72</v>
      </c>
      <c r="K28" s="214">
        <v>842.82</v>
      </c>
      <c r="L28" s="214">
        <v>944.19</v>
      </c>
      <c r="M28" s="214">
        <v>910.71</v>
      </c>
      <c r="N28" s="214">
        <v>655.39</v>
      </c>
      <c r="O28" s="214">
        <v>756.76</v>
      </c>
      <c r="P28" s="214">
        <v>738.78</v>
      </c>
      <c r="Q28" s="215"/>
      <c r="R28" s="216">
        <v>738.66</v>
      </c>
      <c r="S28" s="215"/>
      <c r="T28" s="215">
        <v>772.61</v>
      </c>
      <c r="U28" s="215"/>
      <c r="V28" s="215">
        <v>932.28</v>
      </c>
    </row>
    <row r="29" spans="1:22" ht="12.75">
      <c r="A29" s="189"/>
      <c r="B29" s="189"/>
      <c r="C29" s="189"/>
      <c r="D29" s="191"/>
      <c r="E29" s="200"/>
      <c r="F29" s="200"/>
      <c r="G29" s="200"/>
      <c r="H29" s="200"/>
      <c r="I29" s="201"/>
      <c r="J29" s="200"/>
      <c r="K29" s="200"/>
      <c r="L29" s="200"/>
      <c r="M29" s="200"/>
      <c r="N29" s="200"/>
      <c r="O29" s="200"/>
      <c r="P29" s="200"/>
      <c r="Q29" s="189"/>
      <c r="R29" s="193"/>
      <c r="S29" s="189"/>
      <c r="T29" s="189"/>
      <c r="U29" s="189"/>
      <c r="V29" s="189"/>
    </row>
    <row r="30" spans="1:22" ht="12.75">
      <c r="A30" s="189"/>
      <c r="B30" s="189"/>
      <c r="C30" s="210" t="s">
        <v>696</v>
      </c>
      <c r="D30" s="191"/>
      <c r="E30" s="195">
        <v>2924.26</v>
      </c>
      <c r="F30" s="195">
        <v>3311.51</v>
      </c>
      <c r="G30" s="217">
        <v>2991.22</v>
      </c>
      <c r="H30" s="195">
        <v>3127.98</v>
      </c>
      <c r="I30" s="196">
        <v>3602.28</v>
      </c>
      <c r="J30" s="195">
        <v>3256.32</v>
      </c>
      <c r="K30" s="195">
        <v>5056.91</v>
      </c>
      <c r="L30" s="195">
        <v>5665.13</v>
      </c>
      <c r="M30" s="195">
        <v>5464.25</v>
      </c>
      <c r="N30" s="195">
        <v>3932.33</v>
      </c>
      <c r="O30" s="195">
        <v>4540.56</v>
      </c>
      <c r="P30" s="195">
        <v>4432.68</v>
      </c>
      <c r="Q30" s="211"/>
      <c r="R30" s="212">
        <v>4431.98</v>
      </c>
      <c r="S30" s="211"/>
      <c r="T30" s="211">
        <v>4635.65</v>
      </c>
      <c r="U30" s="211"/>
      <c r="V30" s="211">
        <v>5593.67</v>
      </c>
    </row>
    <row r="31" spans="1:22" ht="12.75">
      <c r="A31" s="218"/>
      <c r="B31" s="218"/>
      <c r="C31" s="218"/>
      <c r="D31" s="185"/>
      <c r="E31" s="220"/>
      <c r="F31" s="220"/>
      <c r="G31" s="219"/>
      <c r="H31" s="220"/>
      <c r="I31" s="221"/>
      <c r="J31" s="220"/>
      <c r="K31" s="220"/>
      <c r="L31" s="220"/>
      <c r="M31" s="220"/>
      <c r="N31" s="220"/>
      <c r="O31" s="220"/>
      <c r="P31" s="220"/>
      <c r="Q31" s="218"/>
      <c r="R31" s="548"/>
      <c r="S31" s="218"/>
      <c r="T31" s="218"/>
      <c r="U31" s="218"/>
      <c r="V31" s="218"/>
    </row>
    <row r="33" spans="14:16" ht="12.75">
      <c r="N33" s="163"/>
      <c r="O33" s="163"/>
      <c r="P33" s="163"/>
    </row>
    <row r="34" spans="3:16" ht="12.75">
      <c r="C34" s="164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3:16" ht="12.75">
      <c r="C35" s="164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3:16" ht="12.75">
      <c r="C36" s="164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</row>
    <row r="37" spans="3:16" ht="12.75">
      <c r="C37" s="164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3:16" ht="12.75">
      <c r="C38" s="164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3:16" ht="12.75">
      <c r="C39" s="164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3:16" ht="12.75">
      <c r="C40" s="164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3:16" ht="12.75">
      <c r="C41" s="164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3:16" ht="12.75">
      <c r="C42" s="164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spans="3:16" ht="12.75">
      <c r="C43" s="164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</sheetData>
  <sheetProtection/>
  <mergeCells count="4">
    <mergeCell ref="O4:R4"/>
    <mergeCell ref="Q15:R15"/>
    <mergeCell ref="S15:T15"/>
    <mergeCell ref="U15:V15"/>
  </mergeCells>
  <printOptions/>
  <pageMargins left="0" right="0" top="0.3937007874015748" bottom="0.3937007874015748" header="0.5118110236220472" footer="0.5118110236220472"/>
  <pageSetup fitToHeight="1" fitToWidth="1" horizontalDpi="720" verticalDpi="72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2">
      <selection activeCell="J18" sqref="J18"/>
    </sheetView>
  </sheetViews>
  <sheetFormatPr defaultColWidth="9.00390625" defaultRowHeight="12.75"/>
  <cols>
    <col min="1" max="1" width="5.875" style="165" customWidth="1"/>
    <col min="2" max="2" width="37.75390625" style="165" customWidth="1"/>
    <col min="3" max="3" width="9.625" style="165" customWidth="1"/>
    <col min="4" max="4" width="13.375" style="165" customWidth="1"/>
    <col min="5" max="5" width="11.875" style="0" customWidth="1"/>
    <col min="6" max="6" width="11.25390625" style="0" customWidth="1"/>
  </cols>
  <sheetData>
    <row r="1" spans="2:5" ht="12.75">
      <c r="B1"/>
      <c r="C1" s="7"/>
      <c r="D1" s="7"/>
      <c r="E1" s="8"/>
    </row>
    <row r="2" spans="2:5" ht="12.75">
      <c r="B2"/>
      <c r="C2" s="7"/>
      <c r="D2" s="7"/>
      <c r="E2" s="8"/>
    </row>
    <row r="3" spans="2:5" ht="12.75">
      <c r="B3"/>
      <c r="C3" s="7"/>
      <c r="D3" s="7"/>
      <c r="E3" s="8"/>
    </row>
    <row r="4" spans="2:5" ht="12.75">
      <c r="B4" s="25"/>
      <c r="C4" s="25"/>
      <c r="D4" s="25"/>
      <c r="E4" s="25"/>
    </row>
    <row r="5" spans="1:4" ht="15">
      <c r="A5" s="253"/>
      <c r="B5" s="254"/>
      <c r="C5" s="254"/>
      <c r="D5" s="255"/>
    </row>
    <row r="6" spans="1:4" ht="15">
      <c r="A6" s="253"/>
      <c r="B6" s="254"/>
      <c r="C6" s="254"/>
      <c r="D6" s="255"/>
    </row>
    <row r="7" spans="1:4" ht="15">
      <c r="A7" s="253"/>
      <c r="B7" s="254"/>
      <c r="C7" s="254"/>
      <c r="D7" s="255"/>
    </row>
    <row r="8" spans="1:4" ht="15">
      <c r="A8" s="253"/>
      <c r="B8" s="254"/>
      <c r="C8" s="254"/>
      <c r="D8" s="255"/>
    </row>
    <row r="9" spans="1:4" ht="15">
      <c r="A9" s="169" t="s">
        <v>712</v>
      </c>
      <c r="B9" s="256"/>
      <c r="C9" s="256"/>
      <c r="D9" s="257"/>
    </row>
    <row r="10" spans="1:4" ht="12.75">
      <c r="A10" s="169" t="s">
        <v>713</v>
      </c>
      <c r="B10" s="169"/>
      <c r="C10" s="169"/>
      <c r="D10" s="258"/>
    </row>
    <row r="11" spans="1:4" ht="12.75">
      <c r="A11" s="169"/>
      <c r="B11" s="169"/>
      <c r="C11" s="169"/>
      <c r="D11" s="258"/>
    </row>
    <row r="12" spans="3:4" ht="13.5" thickBot="1">
      <c r="C12" s="259"/>
      <c r="D12" s="524" t="s">
        <v>1075</v>
      </c>
    </row>
    <row r="13" spans="1:6" ht="13.5" thickTop="1">
      <c r="A13" s="260"/>
      <c r="B13" s="260"/>
      <c r="C13" s="260"/>
      <c r="D13" s="291" t="s">
        <v>0</v>
      </c>
      <c r="E13" s="286" t="s">
        <v>24</v>
      </c>
      <c r="F13" s="294" t="s">
        <v>0</v>
      </c>
    </row>
    <row r="14" spans="1:6" ht="12.75">
      <c r="A14" s="261" t="s">
        <v>1</v>
      </c>
      <c r="B14" s="262" t="s">
        <v>2</v>
      </c>
      <c r="C14" s="262" t="s">
        <v>3</v>
      </c>
      <c r="D14" s="292" t="s">
        <v>19</v>
      </c>
      <c r="E14" s="287" t="s">
        <v>9</v>
      </c>
      <c r="F14" s="288" t="s">
        <v>26</v>
      </c>
    </row>
    <row r="15" spans="1:6" ht="12.75">
      <c r="A15" s="261" t="s">
        <v>5</v>
      </c>
      <c r="B15" s="262" t="s">
        <v>6</v>
      </c>
      <c r="C15" s="262" t="s">
        <v>7</v>
      </c>
      <c r="D15" s="292" t="s">
        <v>54</v>
      </c>
      <c r="E15" s="296">
        <v>0.2</v>
      </c>
      <c r="F15" s="288" t="s">
        <v>8</v>
      </c>
    </row>
    <row r="16" spans="1:6" ht="13.5" thickBot="1">
      <c r="A16" s="261"/>
      <c r="B16" s="262"/>
      <c r="C16" s="262"/>
      <c r="D16" s="293" t="s">
        <v>9</v>
      </c>
      <c r="E16" s="289"/>
      <c r="F16" s="290" t="s">
        <v>9</v>
      </c>
    </row>
    <row r="17" spans="1:6" ht="14.25" thickBot="1" thickTop="1">
      <c r="A17" s="263">
        <v>1</v>
      </c>
      <c r="B17" s="264">
        <v>2</v>
      </c>
      <c r="C17" s="264">
        <v>3</v>
      </c>
      <c r="D17" s="283">
        <v>4</v>
      </c>
      <c r="E17" s="297">
        <v>5</v>
      </c>
      <c r="F17" s="295">
        <v>6</v>
      </c>
    </row>
    <row r="18" spans="1:6" ht="13.5" thickTop="1">
      <c r="A18" s="261"/>
      <c r="B18" s="262"/>
      <c r="C18" s="265"/>
      <c r="D18" s="285"/>
      <c r="E18" s="101"/>
      <c r="F18" s="102"/>
    </row>
    <row r="19" spans="1:6" ht="12.75">
      <c r="A19" s="566">
        <v>1</v>
      </c>
      <c r="B19" s="566" t="s">
        <v>714</v>
      </c>
      <c r="C19" s="566" t="s">
        <v>715</v>
      </c>
      <c r="D19" s="566">
        <v>160.54999999999998</v>
      </c>
      <c r="E19" s="566">
        <f>D19*20%</f>
        <v>32.11</v>
      </c>
      <c r="F19" s="540">
        <f>D19+E19</f>
        <v>192.65999999999997</v>
      </c>
    </row>
    <row r="20" spans="1:6" ht="12.75">
      <c r="A20" s="266"/>
      <c r="B20" s="267" t="s">
        <v>716</v>
      </c>
      <c r="C20" s="268" t="s">
        <v>715</v>
      </c>
      <c r="D20" s="565">
        <v>168.16</v>
      </c>
      <c r="E20" s="566">
        <f aca="true" t="shared" si="0" ref="E20:E83">D20*20%</f>
        <v>33.632</v>
      </c>
      <c r="F20" s="540">
        <f aca="true" t="shared" si="1" ref="F20:F83">D20+E20</f>
        <v>201.792</v>
      </c>
    </row>
    <row r="21" spans="1:6" ht="12.75">
      <c r="A21" s="266"/>
      <c r="B21" s="267" t="s">
        <v>717</v>
      </c>
      <c r="C21" s="268" t="s">
        <v>715</v>
      </c>
      <c r="D21" s="565">
        <v>249.71</v>
      </c>
      <c r="E21" s="566">
        <f t="shared" si="0"/>
        <v>49.94200000000001</v>
      </c>
      <c r="F21" s="540">
        <f t="shared" si="1"/>
        <v>299.65200000000004</v>
      </c>
    </row>
    <row r="22" spans="1:6" ht="12.75">
      <c r="A22" s="266"/>
      <c r="B22" s="267" t="s">
        <v>718</v>
      </c>
      <c r="C22" s="268" t="s">
        <v>715</v>
      </c>
      <c r="D22" s="565">
        <v>270.14</v>
      </c>
      <c r="E22" s="566">
        <f t="shared" si="0"/>
        <v>54.028</v>
      </c>
      <c r="F22" s="540">
        <f t="shared" si="1"/>
        <v>324.168</v>
      </c>
    </row>
    <row r="23" spans="1:6" ht="12.75">
      <c r="A23" s="266">
        <v>2</v>
      </c>
      <c r="B23" s="267" t="s">
        <v>719</v>
      </c>
      <c r="C23" s="268" t="s">
        <v>720</v>
      </c>
      <c r="D23" s="565">
        <v>1572.7599999999998</v>
      </c>
      <c r="E23" s="566">
        <f t="shared" si="0"/>
        <v>314.55199999999996</v>
      </c>
      <c r="F23" s="540">
        <f t="shared" si="1"/>
        <v>1887.3119999999997</v>
      </c>
    </row>
    <row r="24" spans="1:6" ht="12.75">
      <c r="A24" s="266"/>
      <c r="B24" s="269" t="s">
        <v>721</v>
      </c>
      <c r="C24" s="268" t="s">
        <v>720</v>
      </c>
      <c r="D24" s="565">
        <v>2199.62</v>
      </c>
      <c r="E24" s="566">
        <f t="shared" si="0"/>
        <v>439.924</v>
      </c>
      <c r="F24" s="540">
        <f t="shared" si="1"/>
        <v>2639.544</v>
      </c>
    </row>
    <row r="25" spans="1:6" ht="12.75">
      <c r="A25" s="266"/>
      <c r="B25" s="269" t="s">
        <v>722</v>
      </c>
      <c r="C25" s="268" t="s">
        <v>720</v>
      </c>
      <c r="D25" s="565">
        <v>2826.48</v>
      </c>
      <c r="E25" s="566">
        <f t="shared" si="0"/>
        <v>565.296</v>
      </c>
      <c r="F25" s="540">
        <f t="shared" si="1"/>
        <v>3391.776</v>
      </c>
    </row>
    <row r="26" spans="1:6" ht="12.75">
      <c r="A26" s="266">
        <v>3</v>
      </c>
      <c r="B26" s="270" t="s">
        <v>723</v>
      </c>
      <c r="C26" s="268" t="s">
        <v>724</v>
      </c>
      <c r="D26" s="565">
        <v>377.80999999999995</v>
      </c>
      <c r="E26" s="566">
        <f t="shared" si="0"/>
        <v>75.562</v>
      </c>
      <c r="F26" s="540">
        <f t="shared" si="1"/>
        <v>453.37199999999996</v>
      </c>
    </row>
    <row r="27" spans="1:6" ht="12.75">
      <c r="A27" s="266"/>
      <c r="B27" s="269" t="s">
        <v>721</v>
      </c>
      <c r="C27" s="268" t="s">
        <v>724</v>
      </c>
      <c r="D27" s="565">
        <v>668.83</v>
      </c>
      <c r="E27" s="566">
        <f t="shared" si="0"/>
        <v>133.76600000000002</v>
      </c>
      <c r="F27" s="540">
        <f t="shared" si="1"/>
        <v>802.596</v>
      </c>
    </row>
    <row r="28" spans="1:6" ht="12.75">
      <c r="A28" s="266">
        <v>4</v>
      </c>
      <c r="B28" s="267" t="s">
        <v>725</v>
      </c>
      <c r="C28" s="268" t="s">
        <v>720</v>
      </c>
      <c r="D28" s="565">
        <v>920.74</v>
      </c>
      <c r="E28" s="566">
        <f t="shared" si="0"/>
        <v>184.14800000000002</v>
      </c>
      <c r="F28" s="540">
        <f t="shared" si="1"/>
        <v>1104.888</v>
      </c>
    </row>
    <row r="29" spans="1:6" ht="12.75">
      <c r="A29" s="266"/>
      <c r="B29" s="269" t="s">
        <v>721</v>
      </c>
      <c r="C29" s="268" t="s">
        <v>720</v>
      </c>
      <c r="D29" s="565">
        <v>1097</v>
      </c>
      <c r="E29" s="566">
        <f t="shared" si="0"/>
        <v>219.4</v>
      </c>
      <c r="F29" s="540">
        <f t="shared" si="1"/>
        <v>1316.4</v>
      </c>
    </row>
    <row r="30" spans="1:6" ht="12.75">
      <c r="A30" s="266">
        <v>5</v>
      </c>
      <c r="B30" s="269" t="s">
        <v>726</v>
      </c>
      <c r="C30" s="268" t="s">
        <v>727</v>
      </c>
      <c r="D30" s="565">
        <v>161.99</v>
      </c>
      <c r="E30" s="566">
        <f t="shared" si="0"/>
        <v>32.398</v>
      </c>
      <c r="F30" s="540">
        <f t="shared" si="1"/>
        <v>194.388</v>
      </c>
    </row>
    <row r="31" spans="1:6" ht="12.75">
      <c r="A31" s="266">
        <v>6</v>
      </c>
      <c r="B31" s="269" t="s">
        <v>728</v>
      </c>
      <c r="C31" s="268" t="s">
        <v>729</v>
      </c>
      <c r="D31" s="565">
        <v>152.93</v>
      </c>
      <c r="E31" s="566">
        <f t="shared" si="0"/>
        <v>30.586000000000002</v>
      </c>
      <c r="F31" s="540">
        <f t="shared" si="1"/>
        <v>183.51600000000002</v>
      </c>
    </row>
    <row r="32" spans="1:6" ht="12.75">
      <c r="A32" s="266"/>
      <c r="B32" s="269" t="s">
        <v>730</v>
      </c>
      <c r="C32" s="268" t="s">
        <v>729</v>
      </c>
      <c r="D32" s="565">
        <v>275.21</v>
      </c>
      <c r="E32" s="566">
        <f t="shared" si="0"/>
        <v>55.042</v>
      </c>
      <c r="F32" s="540">
        <f t="shared" si="1"/>
        <v>330.25199999999995</v>
      </c>
    </row>
    <row r="33" spans="1:6" ht="12.75">
      <c r="A33" s="266">
        <v>7</v>
      </c>
      <c r="B33" s="269" t="s">
        <v>731</v>
      </c>
      <c r="C33" s="265"/>
      <c r="D33" s="565"/>
      <c r="E33" s="566"/>
      <c r="F33" s="540"/>
    </row>
    <row r="34" spans="1:6" ht="12.75">
      <c r="A34" s="266"/>
      <c r="B34" s="269" t="s">
        <v>732</v>
      </c>
      <c r="C34" s="268" t="s">
        <v>733</v>
      </c>
      <c r="D34" s="565">
        <v>183.47000000000003</v>
      </c>
      <c r="E34" s="566">
        <f t="shared" si="0"/>
        <v>36.69400000000001</v>
      </c>
      <c r="F34" s="540">
        <f t="shared" si="1"/>
        <v>220.16400000000004</v>
      </c>
    </row>
    <row r="35" spans="1:6" ht="12.75">
      <c r="A35" s="266">
        <v>8</v>
      </c>
      <c r="B35" s="269" t="s">
        <v>734</v>
      </c>
      <c r="C35" s="268" t="s">
        <v>729</v>
      </c>
      <c r="D35" s="565">
        <v>943.23</v>
      </c>
      <c r="E35" s="566">
        <f t="shared" si="0"/>
        <v>188.64600000000002</v>
      </c>
      <c r="F35" s="540">
        <f t="shared" si="1"/>
        <v>1131.876</v>
      </c>
    </row>
    <row r="36" spans="1:6" ht="12.75">
      <c r="A36" s="266"/>
      <c r="B36" s="269" t="s">
        <v>730</v>
      </c>
      <c r="C36" s="268" t="s">
        <v>729</v>
      </c>
      <c r="D36" s="565">
        <v>1697.84</v>
      </c>
      <c r="E36" s="566">
        <f t="shared" si="0"/>
        <v>339.568</v>
      </c>
      <c r="F36" s="540">
        <f t="shared" si="1"/>
        <v>2037.408</v>
      </c>
    </row>
    <row r="37" spans="1:6" ht="12.75">
      <c r="A37" s="266">
        <v>9</v>
      </c>
      <c r="B37" s="269" t="s">
        <v>735</v>
      </c>
      <c r="C37" s="265"/>
      <c r="D37" s="567"/>
      <c r="E37" s="566"/>
      <c r="F37" s="540"/>
    </row>
    <row r="38" spans="1:6" ht="12.75">
      <c r="A38" s="266"/>
      <c r="B38" s="269" t="s">
        <v>736</v>
      </c>
      <c r="C38" s="268" t="s">
        <v>733</v>
      </c>
      <c r="D38" s="565">
        <v>1009.13</v>
      </c>
      <c r="E38" s="566">
        <f t="shared" si="0"/>
        <v>201.82600000000002</v>
      </c>
      <c r="F38" s="540">
        <f t="shared" si="1"/>
        <v>1210.9560000000001</v>
      </c>
    </row>
    <row r="39" spans="1:6" ht="12.75">
      <c r="A39" s="266">
        <v>10</v>
      </c>
      <c r="B39" s="269" t="s">
        <v>737</v>
      </c>
      <c r="C39" s="268" t="s">
        <v>729</v>
      </c>
      <c r="D39" s="565">
        <v>3493.5199999999995</v>
      </c>
      <c r="E39" s="566">
        <f t="shared" si="0"/>
        <v>698.704</v>
      </c>
      <c r="F39" s="540">
        <f t="shared" si="1"/>
        <v>4192.223999999999</v>
      </c>
    </row>
    <row r="40" spans="1:6" ht="12.75">
      <c r="A40" s="266"/>
      <c r="B40" s="269" t="s">
        <v>738</v>
      </c>
      <c r="C40" s="268" t="s">
        <v>729</v>
      </c>
      <c r="D40" s="565">
        <v>6812.339999999999</v>
      </c>
      <c r="E40" s="566">
        <f t="shared" si="0"/>
        <v>1362.4679999999998</v>
      </c>
      <c r="F40" s="540">
        <f t="shared" si="1"/>
        <v>8174.807999999999</v>
      </c>
    </row>
    <row r="41" spans="1:6" ht="12.75">
      <c r="A41" s="266">
        <v>11</v>
      </c>
      <c r="B41" s="269" t="s">
        <v>739</v>
      </c>
      <c r="C41" s="268" t="s">
        <v>733</v>
      </c>
      <c r="D41" s="565">
        <v>3408.51</v>
      </c>
      <c r="E41" s="566">
        <f t="shared" si="0"/>
        <v>681.7020000000001</v>
      </c>
      <c r="F41" s="540">
        <f t="shared" si="1"/>
        <v>4090.2120000000004</v>
      </c>
    </row>
    <row r="42" spans="1:6" ht="12.75">
      <c r="A42" s="266">
        <v>12</v>
      </c>
      <c r="B42" s="269" t="s">
        <v>740</v>
      </c>
      <c r="C42" s="268" t="s">
        <v>729</v>
      </c>
      <c r="D42" s="565">
        <v>1034.59</v>
      </c>
      <c r="E42" s="566">
        <f t="shared" si="0"/>
        <v>206.918</v>
      </c>
      <c r="F42" s="540">
        <f t="shared" si="1"/>
        <v>1241.5079999999998</v>
      </c>
    </row>
    <row r="43" spans="1:6" ht="12.75">
      <c r="A43" s="266">
        <v>13</v>
      </c>
      <c r="B43" s="269" t="s">
        <v>741</v>
      </c>
      <c r="C43" s="268" t="s">
        <v>733</v>
      </c>
      <c r="D43" s="565">
        <v>593.5</v>
      </c>
      <c r="E43" s="566">
        <f t="shared" si="0"/>
        <v>118.7</v>
      </c>
      <c r="F43" s="540">
        <f t="shared" si="1"/>
        <v>712.2</v>
      </c>
    </row>
    <row r="44" spans="1:6" ht="12.75">
      <c r="A44" s="266">
        <v>14</v>
      </c>
      <c r="B44" s="269" t="s">
        <v>742</v>
      </c>
      <c r="C44" s="268" t="s">
        <v>743</v>
      </c>
      <c r="D44" s="565">
        <v>725.59</v>
      </c>
      <c r="E44" s="566">
        <f t="shared" si="0"/>
        <v>145.11800000000002</v>
      </c>
      <c r="F44" s="540">
        <f t="shared" si="1"/>
        <v>870.7080000000001</v>
      </c>
    </row>
    <row r="45" spans="1:6" ht="12.75">
      <c r="A45" s="266">
        <v>15</v>
      </c>
      <c r="B45" s="269" t="s">
        <v>744</v>
      </c>
      <c r="C45" s="268" t="s">
        <v>733</v>
      </c>
      <c r="D45" s="565">
        <v>423.94000000000005</v>
      </c>
      <c r="E45" s="566">
        <f t="shared" si="0"/>
        <v>84.78800000000001</v>
      </c>
      <c r="F45" s="540">
        <f t="shared" si="1"/>
        <v>508.72800000000007</v>
      </c>
    </row>
    <row r="46" spans="1:6" ht="12.75">
      <c r="A46" s="266">
        <v>16</v>
      </c>
      <c r="B46" s="267" t="s">
        <v>745</v>
      </c>
      <c r="C46" s="268" t="s">
        <v>746</v>
      </c>
      <c r="D46" s="565">
        <v>1236.15</v>
      </c>
      <c r="E46" s="566">
        <f t="shared" si="0"/>
        <v>247.23000000000002</v>
      </c>
      <c r="F46" s="540">
        <f t="shared" si="1"/>
        <v>1483.38</v>
      </c>
    </row>
    <row r="47" spans="1:6" ht="12.75">
      <c r="A47" s="266"/>
      <c r="B47" s="269" t="s">
        <v>747</v>
      </c>
      <c r="C47" s="268" t="s">
        <v>746</v>
      </c>
      <c r="D47" s="565">
        <v>1558.6399999999999</v>
      </c>
      <c r="E47" s="566">
        <f t="shared" si="0"/>
        <v>311.728</v>
      </c>
      <c r="F47" s="540">
        <f t="shared" si="1"/>
        <v>1870.368</v>
      </c>
    </row>
    <row r="48" spans="1:6" ht="12.75">
      <c r="A48" s="266"/>
      <c r="B48" s="269" t="s">
        <v>748</v>
      </c>
      <c r="C48" s="268" t="s">
        <v>746</v>
      </c>
      <c r="D48" s="565">
        <v>1236.15</v>
      </c>
      <c r="E48" s="566">
        <f t="shared" si="0"/>
        <v>247.23000000000002</v>
      </c>
      <c r="F48" s="540">
        <f t="shared" si="1"/>
        <v>1483.38</v>
      </c>
    </row>
    <row r="49" spans="1:6" ht="12.75">
      <c r="A49" s="266"/>
      <c r="B49" s="269" t="s">
        <v>749</v>
      </c>
      <c r="C49" s="268" t="s">
        <v>746</v>
      </c>
      <c r="D49" s="565">
        <v>1504.88</v>
      </c>
      <c r="E49" s="566">
        <f t="shared" si="0"/>
        <v>300.97600000000006</v>
      </c>
      <c r="F49" s="540">
        <f t="shared" si="1"/>
        <v>1805.8560000000002</v>
      </c>
    </row>
    <row r="50" spans="1:6" ht="12.75">
      <c r="A50" s="266">
        <v>17</v>
      </c>
      <c r="B50" s="267" t="s">
        <v>750</v>
      </c>
      <c r="C50" s="268" t="s">
        <v>746</v>
      </c>
      <c r="D50" s="565">
        <v>1585.51</v>
      </c>
      <c r="E50" s="566">
        <f t="shared" si="0"/>
        <v>317.10200000000003</v>
      </c>
      <c r="F50" s="540">
        <f t="shared" si="1"/>
        <v>1902.612</v>
      </c>
    </row>
    <row r="51" spans="1:6" ht="12.75">
      <c r="A51" s="266"/>
      <c r="B51" s="269" t="s">
        <v>747</v>
      </c>
      <c r="C51" s="268" t="s">
        <v>746</v>
      </c>
      <c r="D51" s="565">
        <v>1827.3799999999999</v>
      </c>
      <c r="E51" s="566">
        <f t="shared" si="0"/>
        <v>365.476</v>
      </c>
      <c r="F51" s="540">
        <f t="shared" si="1"/>
        <v>2192.8559999999998</v>
      </c>
    </row>
    <row r="52" spans="1:6" ht="12.75">
      <c r="A52" s="266"/>
      <c r="B52" s="269" t="s">
        <v>748</v>
      </c>
      <c r="C52" s="268" t="s">
        <v>746</v>
      </c>
      <c r="D52" s="565">
        <v>1585.51</v>
      </c>
      <c r="E52" s="566">
        <f t="shared" si="0"/>
        <v>317.10200000000003</v>
      </c>
      <c r="F52" s="540">
        <f t="shared" si="1"/>
        <v>1902.612</v>
      </c>
    </row>
    <row r="53" spans="1:6" ht="12.75">
      <c r="A53" s="266"/>
      <c r="B53" s="269" t="s">
        <v>749</v>
      </c>
      <c r="C53" s="268" t="s">
        <v>746</v>
      </c>
      <c r="D53" s="565">
        <v>1934.8600000000001</v>
      </c>
      <c r="E53" s="566">
        <f t="shared" si="0"/>
        <v>386.97200000000004</v>
      </c>
      <c r="F53" s="540">
        <f t="shared" si="1"/>
        <v>2321.8320000000003</v>
      </c>
    </row>
    <row r="54" spans="1:6" ht="12.75">
      <c r="A54" s="266">
        <v>18</v>
      </c>
      <c r="B54" s="267" t="s">
        <v>751</v>
      </c>
      <c r="C54" s="268" t="s">
        <v>746</v>
      </c>
      <c r="D54" s="565">
        <v>1827.3799999999999</v>
      </c>
      <c r="E54" s="566">
        <f t="shared" si="0"/>
        <v>365.476</v>
      </c>
      <c r="F54" s="540">
        <f t="shared" si="1"/>
        <v>2192.8559999999998</v>
      </c>
    </row>
    <row r="55" spans="1:6" ht="12.75">
      <c r="A55" s="266"/>
      <c r="B55" s="269" t="s">
        <v>747</v>
      </c>
      <c r="C55" s="268" t="s">
        <v>746</v>
      </c>
      <c r="D55" s="565">
        <v>2230.48</v>
      </c>
      <c r="E55" s="566">
        <f t="shared" si="0"/>
        <v>446.096</v>
      </c>
      <c r="F55" s="540">
        <f t="shared" si="1"/>
        <v>2676.576</v>
      </c>
    </row>
    <row r="56" spans="1:6" ht="12.75">
      <c r="A56" s="266"/>
      <c r="B56" s="269" t="s">
        <v>748</v>
      </c>
      <c r="C56" s="268" t="s">
        <v>746</v>
      </c>
      <c r="D56" s="565">
        <v>1827.3799999999999</v>
      </c>
      <c r="E56" s="566">
        <f t="shared" si="0"/>
        <v>365.476</v>
      </c>
      <c r="F56" s="540">
        <f t="shared" si="1"/>
        <v>2192.8559999999998</v>
      </c>
    </row>
    <row r="57" spans="1:6" ht="12.75">
      <c r="A57" s="266"/>
      <c r="B57" s="269" t="s">
        <v>749</v>
      </c>
      <c r="C57" s="268" t="s">
        <v>746</v>
      </c>
      <c r="D57" s="565">
        <v>1988.63</v>
      </c>
      <c r="E57" s="566">
        <f t="shared" si="0"/>
        <v>397.72600000000006</v>
      </c>
      <c r="F57" s="540">
        <f t="shared" si="1"/>
        <v>2386.356</v>
      </c>
    </row>
    <row r="58" spans="1:6" ht="12.75">
      <c r="A58" s="266">
        <v>19</v>
      </c>
      <c r="B58" s="269" t="s">
        <v>752</v>
      </c>
      <c r="C58" s="268" t="s">
        <v>753</v>
      </c>
      <c r="D58" s="565">
        <v>618.1</v>
      </c>
      <c r="E58" s="566">
        <f t="shared" si="0"/>
        <v>123.62</v>
      </c>
      <c r="F58" s="540">
        <f t="shared" si="1"/>
        <v>741.72</v>
      </c>
    </row>
    <row r="59" spans="1:6" ht="12.75">
      <c r="A59" s="266"/>
      <c r="B59" s="269" t="s">
        <v>747</v>
      </c>
      <c r="C59" s="268" t="s">
        <v>753</v>
      </c>
      <c r="D59" s="565">
        <v>1007.72</v>
      </c>
      <c r="E59" s="566">
        <f t="shared" si="0"/>
        <v>201.544</v>
      </c>
      <c r="F59" s="540">
        <f t="shared" si="1"/>
        <v>1209.2640000000001</v>
      </c>
    </row>
    <row r="60" spans="1:6" ht="12.75">
      <c r="A60" s="266">
        <v>20</v>
      </c>
      <c r="B60" s="269" t="s">
        <v>754</v>
      </c>
      <c r="C60" s="268" t="s">
        <v>755</v>
      </c>
      <c r="D60" s="565">
        <v>311.74</v>
      </c>
      <c r="E60" s="566">
        <f t="shared" si="0"/>
        <v>62.348000000000006</v>
      </c>
      <c r="F60" s="540">
        <f t="shared" si="1"/>
        <v>374.088</v>
      </c>
    </row>
    <row r="61" spans="1:6" ht="12.75">
      <c r="A61" s="266"/>
      <c r="B61" s="269" t="s">
        <v>747</v>
      </c>
      <c r="C61" s="268" t="s">
        <v>755</v>
      </c>
      <c r="D61" s="565">
        <v>967.4000000000001</v>
      </c>
      <c r="E61" s="566">
        <f t="shared" si="0"/>
        <v>193.48000000000002</v>
      </c>
      <c r="F61" s="540">
        <f t="shared" si="1"/>
        <v>1160.88</v>
      </c>
    </row>
    <row r="62" spans="1:6" ht="12.75">
      <c r="A62" s="266"/>
      <c r="B62" s="269" t="s">
        <v>756</v>
      </c>
      <c r="C62" s="268" t="s">
        <v>755</v>
      </c>
      <c r="D62" s="565">
        <v>1625.84</v>
      </c>
      <c r="E62" s="566">
        <f t="shared" si="0"/>
        <v>325.168</v>
      </c>
      <c r="F62" s="540">
        <f t="shared" si="1"/>
        <v>1951.0079999999998</v>
      </c>
    </row>
    <row r="63" spans="1:6" ht="12.75">
      <c r="A63" s="266">
        <v>21</v>
      </c>
      <c r="B63" s="269" t="s">
        <v>757</v>
      </c>
      <c r="C63" s="268" t="s">
        <v>755</v>
      </c>
      <c r="D63" s="565">
        <v>319.78999999999996</v>
      </c>
      <c r="E63" s="566">
        <f t="shared" si="0"/>
        <v>63.958</v>
      </c>
      <c r="F63" s="540">
        <f t="shared" si="1"/>
        <v>383.74799999999993</v>
      </c>
    </row>
    <row r="64" spans="1:6" ht="12.75">
      <c r="A64" s="266"/>
      <c r="B64" s="269" t="s">
        <v>747</v>
      </c>
      <c r="C64" s="268" t="s">
        <v>755</v>
      </c>
      <c r="D64" s="565">
        <v>1061.47</v>
      </c>
      <c r="E64" s="566">
        <f t="shared" si="0"/>
        <v>212.294</v>
      </c>
      <c r="F64" s="540">
        <f t="shared" si="1"/>
        <v>1273.7640000000001</v>
      </c>
    </row>
    <row r="65" spans="1:6" ht="12.75">
      <c r="A65" s="266"/>
      <c r="B65" s="269" t="s">
        <v>756</v>
      </c>
      <c r="C65" s="268" t="s">
        <v>755</v>
      </c>
      <c r="D65" s="565">
        <v>1881.12</v>
      </c>
      <c r="E65" s="566">
        <f t="shared" si="0"/>
        <v>376.224</v>
      </c>
      <c r="F65" s="540">
        <f t="shared" si="1"/>
        <v>2257.344</v>
      </c>
    </row>
    <row r="66" spans="1:6" ht="12.75">
      <c r="A66" s="266">
        <v>22</v>
      </c>
      <c r="B66" s="269" t="s">
        <v>758</v>
      </c>
      <c r="C66" s="268" t="s">
        <v>755</v>
      </c>
      <c r="D66" s="565">
        <v>330.53000000000003</v>
      </c>
      <c r="E66" s="566">
        <f t="shared" si="0"/>
        <v>66.10600000000001</v>
      </c>
      <c r="F66" s="540">
        <f t="shared" si="1"/>
        <v>396.636</v>
      </c>
    </row>
    <row r="67" spans="1:6" ht="12.75">
      <c r="A67" s="266"/>
      <c r="B67" s="269" t="s">
        <v>747</v>
      </c>
      <c r="C67" s="268" t="s">
        <v>755</v>
      </c>
      <c r="D67" s="565">
        <v>1182.41</v>
      </c>
      <c r="E67" s="566">
        <f t="shared" si="0"/>
        <v>236.48200000000003</v>
      </c>
      <c r="F67" s="540">
        <f t="shared" si="1"/>
        <v>1418.892</v>
      </c>
    </row>
    <row r="68" spans="1:6" ht="12.75">
      <c r="A68" s="266"/>
      <c r="B68" s="269" t="s">
        <v>756</v>
      </c>
      <c r="C68" s="268" t="s">
        <v>755</v>
      </c>
      <c r="D68" s="565">
        <v>2230.48</v>
      </c>
      <c r="E68" s="566">
        <f t="shared" si="0"/>
        <v>446.096</v>
      </c>
      <c r="F68" s="540">
        <f t="shared" si="1"/>
        <v>2676.576</v>
      </c>
    </row>
    <row r="69" spans="1:6" ht="12.75">
      <c r="A69" s="266">
        <v>23</v>
      </c>
      <c r="B69" s="269" t="s">
        <v>759</v>
      </c>
      <c r="C69" s="268" t="s">
        <v>755</v>
      </c>
      <c r="D69" s="565">
        <v>698.72</v>
      </c>
      <c r="E69" s="566">
        <f t="shared" si="0"/>
        <v>139.744</v>
      </c>
      <c r="F69" s="540">
        <f t="shared" si="1"/>
        <v>838.464</v>
      </c>
    </row>
    <row r="70" spans="1:6" ht="12.75">
      <c r="A70" s="266"/>
      <c r="B70" s="269" t="s">
        <v>760</v>
      </c>
      <c r="C70" s="268" t="s">
        <v>755</v>
      </c>
      <c r="D70" s="565">
        <v>430</v>
      </c>
      <c r="E70" s="566">
        <f t="shared" si="0"/>
        <v>86</v>
      </c>
      <c r="F70" s="540">
        <f t="shared" si="1"/>
        <v>516</v>
      </c>
    </row>
    <row r="71" spans="1:6" ht="12.75">
      <c r="A71" s="266"/>
      <c r="B71" s="269" t="s">
        <v>761</v>
      </c>
      <c r="C71" s="268" t="s">
        <v>755</v>
      </c>
      <c r="D71" s="565">
        <v>618.1</v>
      </c>
      <c r="E71" s="566">
        <f t="shared" si="0"/>
        <v>123.62</v>
      </c>
      <c r="F71" s="540">
        <f t="shared" si="1"/>
        <v>741.72</v>
      </c>
    </row>
    <row r="72" spans="1:6" ht="12.75">
      <c r="A72" s="266">
        <v>24</v>
      </c>
      <c r="B72" s="269" t="s">
        <v>762</v>
      </c>
      <c r="C72" s="268" t="s">
        <v>746</v>
      </c>
      <c r="D72" s="565">
        <v>362.8</v>
      </c>
      <c r="E72" s="566">
        <f t="shared" si="0"/>
        <v>72.56</v>
      </c>
      <c r="F72" s="540">
        <f t="shared" si="1"/>
        <v>435.36</v>
      </c>
    </row>
    <row r="73" spans="1:6" ht="12.75">
      <c r="A73" s="266"/>
      <c r="B73" s="269" t="s">
        <v>747</v>
      </c>
      <c r="C73" s="268" t="s">
        <v>746</v>
      </c>
      <c r="D73" s="565">
        <v>967.4000000000001</v>
      </c>
      <c r="E73" s="566">
        <f t="shared" si="0"/>
        <v>193.48000000000002</v>
      </c>
      <c r="F73" s="540">
        <f t="shared" si="1"/>
        <v>1160.88</v>
      </c>
    </row>
    <row r="74" spans="1:6" ht="12.75">
      <c r="A74" s="266">
        <v>25</v>
      </c>
      <c r="B74" s="269" t="s">
        <v>763</v>
      </c>
      <c r="C74" s="268" t="s">
        <v>746</v>
      </c>
      <c r="D74" s="565">
        <v>577.78</v>
      </c>
      <c r="E74" s="566">
        <f t="shared" si="0"/>
        <v>115.556</v>
      </c>
      <c r="F74" s="540">
        <f t="shared" si="1"/>
        <v>693.336</v>
      </c>
    </row>
    <row r="75" spans="1:6" ht="12.75">
      <c r="A75" s="266">
        <v>26</v>
      </c>
      <c r="B75" s="269" t="s">
        <v>764</v>
      </c>
      <c r="C75" s="268" t="s">
        <v>746</v>
      </c>
      <c r="D75" s="565">
        <v>430</v>
      </c>
      <c r="E75" s="566">
        <f t="shared" si="0"/>
        <v>86</v>
      </c>
      <c r="F75" s="540">
        <f t="shared" si="1"/>
        <v>516</v>
      </c>
    </row>
    <row r="76" spans="1:6" ht="12.75">
      <c r="A76" s="266">
        <v>27</v>
      </c>
      <c r="B76" s="269" t="s">
        <v>765</v>
      </c>
      <c r="C76" s="268" t="s">
        <v>755</v>
      </c>
      <c r="D76" s="565">
        <v>1021.1500000000001</v>
      </c>
      <c r="E76" s="566">
        <f t="shared" si="0"/>
        <v>204.23000000000002</v>
      </c>
      <c r="F76" s="540">
        <f t="shared" si="1"/>
        <v>1225.38</v>
      </c>
    </row>
    <row r="77" spans="1:6" ht="12.75">
      <c r="A77" s="266"/>
      <c r="B77" s="269" t="s">
        <v>747</v>
      </c>
      <c r="C77" s="268" t="s">
        <v>755</v>
      </c>
      <c r="D77" s="565">
        <v>698.72</v>
      </c>
      <c r="E77" s="566">
        <f t="shared" si="0"/>
        <v>139.744</v>
      </c>
      <c r="F77" s="540">
        <f t="shared" si="1"/>
        <v>838.464</v>
      </c>
    </row>
    <row r="78" spans="1:6" ht="12.75">
      <c r="A78" s="266">
        <v>28</v>
      </c>
      <c r="B78" s="269" t="s">
        <v>766</v>
      </c>
      <c r="C78" s="268" t="s">
        <v>755</v>
      </c>
      <c r="D78" s="565">
        <v>486.42999999999995</v>
      </c>
      <c r="E78" s="566">
        <f t="shared" si="0"/>
        <v>97.286</v>
      </c>
      <c r="F78" s="540">
        <f t="shared" si="1"/>
        <v>583.7159999999999</v>
      </c>
    </row>
    <row r="79" spans="1:6" ht="12.75">
      <c r="A79" s="266">
        <v>29</v>
      </c>
      <c r="B79" s="267" t="s">
        <v>767</v>
      </c>
      <c r="C79" s="268" t="s">
        <v>768</v>
      </c>
      <c r="D79" s="565">
        <v>151.34</v>
      </c>
      <c r="E79" s="566">
        <f t="shared" si="0"/>
        <v>30.268</v>
      </c>
      <c r="F79" s="540">
        <f t="shared" si="1"/>
        <v>181.608</v>
      </c>
    </row>
    <row r="80" spans="1:6" ht="12.75">
      <c r="A80" s="266">
        <v>30</v>
      </c>
      <c r="B80" s="269" t="s">
        <v>769</v>
      </c>
      <c r="C80" s="268" t="s">
        <v>770</v>
      </c>
      <c r="D80" s="565">
        <v>674.5</v>
      </c>
      <c r="E80" s="566">
        <f t="shared" si="0"/>
        <v>134.9</v>
      </c>
      <c r="F80" s="540">
        <f t="shared" si="1"/>
        <v>809.4</v>
      </c>
    </row>
    <row r="81" spans="1:6" ht="12.75">
      <c r="A81" s="266"/>
      <c r="B81" s="269" t="s">
        <v>771</v>
      </c>
      <c r="C81" s="268" t="s">
        <v>770</v>
      </c>
      <c r="D81" s="565">
        <v>771.26</v>
      </c>
      <c r="E81" s="566">
        <f t="shared" si="0"/>
        <v>154.252</v>
      </c>
      <c r="F81" s="540">
        <f t="shared" si="1"/>
        <v>925.512</v>
      </c>
    </row>
    <row r="82" spans="1:6" ht="12.75">
      <c r="A82" s="266"/>
      <c r="B82" s="269" t="s">
        <v>721</v>
      </c>
      <c r="C82" s="268" t="s">
        <v>770</v>
      </c>
      <c r="D82" s="565">
        <v>996.98</v>
      </c>
      <c r="E82" s="566">
        <f t="shared" si="0"/>
        <v>199.39600000000002</v>
      </c>
      <c r="F82" s="540">
        <f t="shared" si="1"/>
        <v>1196.376</v>
      </c>
    </row>
    <row r="83" spans="1:6" ht="12.75">
      <c r="A83" s="266">
        <v>31</v>
      </c>
      <c r="B83" s="269" t="s">
        <v>772</v>
      </c>
      <c r="C83" s="268" t="s">
        <v>773</v>
      </c>
      <c r="D83" s="565">
        <v>725.59</v>
      </c>
      <c r="E83" s="566">
        <f t="shared" si="0"/>
        <v>145.11800000000002</v>
      </c>
      <c r="F83" s="540">
        <f t="shared" si="1"/>
        <v>870.7080000000001</v>
      </c>
    </row>
    <row r="84" spans="1:6" ht="12.75">
      <c r="A84" s="266">
        <v>32</v>
      </c>
      <c r="B84" s="269" t="s">
        <v>774</v>
      </c>
      <c r="C84" s="268" t="s">
        <v>775</v>
      </c>
      <c r="D84" s="565">
        <v>43.010000000000005</v>
      </c>
      <c r="E84" s="566">
        <f>D84*20%</f>
        <v>8.602000000000002</v>
      </c>
      <c r="F84" s="540">
        <f>D84+E84</f>
        <v>51.61200000000001</v>
      </c>
    </row>
    <row r="85" spans="1:6" ht="12.75">
      <c r="A85" s="266">
        <v>33</v>
      </c>
      <c r="B85" s="270" t="s">
        <v>776</v>
      </c>
      <c r="C85" s="268" t="s">
        <v>777</v>
      </c>
      <c r="D85" s="565">
        <v>360.18000000000006</v>
      </c>
      <c r="E85" s="566">
        <f>D85*20%</f>
        <v>72.03600000000002</v>
      </c>
      <c r="F85" s="540">
        <f>D85+E85</f>
        <v>432.21600000000007</v>
      </c>
    </row>
    <row r="86" spans="1:6" ht="13.5" thickBot="1">
      <c r="A86" s="271"/>
      <c r="B86" s="271"/>
      <c r="C86" s="272"/>
      <c r="D86" s="568"/>
      <c r="E86" s="569"/>
      <c r="F86" s="543"/>
    </row>
    <row r="87" ht="13.5" thickTop="1"/>
    <row r="93" spans="3:6" ht="12.75">
      <c r="C93" s="273"/>
      <c r="D93" s="222"/>
      <c r="F93" s="274"/>
    </row>
    <row r="94" spans="2:6" ht="12.75">
      <c r="B94" s="275"/>
      <c r="C94" s="273"/>
      <c r="D94" s="275"/>
      <c r="F94" s="274"/>
    </row>
    <row r="96" spans="2:8" ht="12.75">
      <c r="B96" s="222"/>
      <c r="C96" s="275"/>
      <c r="E96" s="125"/>
      <c r="G96" s="125"/>
      <c r="H96" s="125"/>
    </row>
  </sheetData>
  <sheetProtection/>
  <printOptions gridLines="1"/>
  <pageMargins left="0.7874015748031497" right="0" top="0.3937007874015748" bottom="0.5511811023622047" header="0.1968503937007874" footer="0.2362204724409449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SYSTEM</dc:creator>
  <cp:keywords/>
  <dc:description/>
  <cp:lastModifiedBy>User</cp:lastModifiedBy>
  <cp:lastPrinted>2020-09-02T11:32:45Z</cp:lastPrinted>
  <dcterms:created xsi:type="dcterms:W3CDTF">2017-03-24T07:27:38Z</dcterms:created>
  <dcterms:modified xsi:type="dcterms:W3CDTF">2020-09-24T05:32:33Z</dcterms:modified>
  <cp:category/>
  <cp:version/>
  <cp:contentType/>
  <cp:contentStatus/>
</cp:coreProperties>
</file>